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<sst xmlns="http://schemas.openxmlformats.org/spreadsheetml/2006/main" count="91" uniqueCount="77">
  <si>
    <t>Kultura i ochrona dziedzictwa narodowego</t>
  </si>
  <si>
    <t>Ochrona zdrowia</t>
  </si>
  <si>
    <t>instytucji kultury</t>
  </si>
  <si>
    <t>uzyskanych wpływów z podatku rolnego</t>
  </si>
  <si>
    <t>Biblioteki</t>
  </si>
  <si>
    <t>Pozostałe zadania w zakresie kultury</t>
  </si>
  <si>
    <t>Dotacja celowa na pomoc finansową udzielaną między</t>
  </si>
  <si>
    <t>Dotacja podmiotowa z budżetu dla samorządowej</t>
  </si>
  <si>
    <t>Kultura fizyczna i sport</t>
  </si>
  <si>
    <t>jednostkami samorządu terytorialnego</t>
  </si>
  <si>
    <t>jednostkami samorządu terytorialnego na dofinansowanie</t>
  </si>
  <si>
    <t>Przeciwdziałanie alkoholizmowi</t>
  </si>
  <si>
    <t>Zadania w zakresie kultury fizycznej i sportu</t>
  </si>
  <si>
    <t>własnych zadań bieżących</t>
  </si>
  <si>
    <t>Melioracje wodne</t>
  </si>
  <si>
    <t>Izby rolnicze</t>
  </si>
  <si>
    <t>Dotacje celowe przekazane gminie na zadania bieżące</t>
  </si>
  <si>
    <t>Wpłaty gmin na rzecz izb rolniczych w wysokości 2%</t>
  </si>
  <si>
    <t>Ochrona zabytków i opieka nad zabytkami</t>
  </si>
  <si>
    <t>Pozostałe instytucje kultury</t>
  </si>
  <si>
    <t>Rolnictwo i łowiectwo</t>
  </si>
  <si>
    <t>Dział</t>
  </si>
  <si>
    <t>Oświata i wychowanie</t>
  </si>
  <si>
    <t>Treść</t>
  </si>
  <si>
    <t>Rozdział</t>
  </si>
  <si>
    <t>Przedszkola</t>
  </si>
  <si>
    <t>realizowane na podstawie porozumień (umów) między</t>
  </si>
  <si>
    <t>§</t>
  </si>
  <si>
    <t>Dotacja dla Spółki Wodnej i Spółki Drenarskiej na dofinansowanie działalności</t>
  </si>
  <si>
    <t>Wpłata na rzecz Izby Rolniczej 2% wpływów z podatku rolnego</t>
  </si>
  <si>
    <t>Dotacja dla Związku Chórów Kościelnych z przeznaczeniem dla Chóru Kościelnego w Poniecu</t>
  </si>
  <si>
    <t>Dotacja dla GCK w Poniecu na działalność bieżącą</t>
  </si>
  <si>
    <t>Dotacja dla Biblioteki Publicznej w Poniecu na działalność bieżącą</t>
  </si>
  <si>
    <t>Dotacja dla stowarzyszeń na realizację zadań własnych Gminy z zakresu kultury fizycznej i sportu</t>
  </si>
  <si>
    <t>dla sektora finansów publicznych</t>
  </si>
  <si>
    <t>dla jednostek spoza sektora finasów publicznych</t>
  </si>
  <si>
    <t xml:space="preserve">podmiotowej </t>
  </si>
  <si>
    <t>przedmiotowej</t>
  </si>
  <si>
    <t>celowej</t>
  </si>
  <si>
    <t>Dotacja dla gminy Piaski</t>
  </si>
  <si>
    <t>RAZEM</t>
  </si>
  <si>
    <t>Planowana kwota dotacji</t>
  </si>
  <si>
    <t>Gospodarka odpadami</t>
  </si>
  <si>
    <t>Gospodarka komunalna i ochrona środowiska</t>
  </si>
  <si>
    <t>Dotacje celowe przekazane gminie na inwestycje i zakupy</t>
  </si>
  <si>
    <t>inwestycyjne realizowane na podstawie porozumień</t>
  </si>
  <si>
    <t>(umów) między jednostkami samorządu terytorialnego</t>
  </si>
  <si>
    <t>Dotacja dla miasta Leszna na rekultywację składowisk śmieci</t>
  </si>
  <si>
    <t xml:space="preserve">Zestawienie planowanych kwot dotacji </t>
  </si>
  <si>
    <t xml:space="preserve">Dotacja dla "Bonifraterskiego Ośrodka Interwencji Kryzysowej i Wsparcia dla Ofiar Przemocy w Rodzinie Marysin" </t>
  </si>
  <si>
    <t>Wpływy i wydatki związane z gromadzeniem środków z opłat i kar za korzystanie ze środowiska</t>
  </si>
  <si>
    <t>Dotacja dla powiatu gostyńskiego na likwidację azbestu i wyrobów zawierających azbest</t>
  </si>
  <si>
    <t>Dotacja celowa z budżetu na finansowanie lub dofinanso-</t>
  </si>
  <si>
    <t>wanie zadań zleconych do realizacji pozostałym jedno-</t>
  </si>
  <si>
    <t>stkom nie zaliczanym do sektora finansów publicznych</t>
  </si>
  <si>
    <t>wanie zadań zleconych do realizacji pozostałym jednost-</t>
  </si>
  <si>
    <t>kom nie zaliczanym do sektora finansów publicznych</t>
  </si>
  <si>
    <t>własnych zadań inwestycyjnych i zakupów inwestycyjnych</t>
  </si>
  <si>
    <t>Transport i łączność</t>
  </si>
  <si>
    <t>Drogi publiczne powiatowe</t>
  </si>
  <si>
    <t>Dotacja dla powiatu gostyńskiego na dofinansowanie przebudowy ul. Rydzyńskiej w Poniecu</t>
  </si>
  <si>
    <t>Dotacje celowe z budżetu na finansowanie lub dofinanso-</t>
  </si>
  <si>
    <t>wanie kosztów realizacji inwestycji i zakupów inwesty-</t>
  </si>
  <si>
    <t>cyjnych samorządowych zakładów budżetowych</t>
  </si>
  <si>
    <t>Dotacja dla gm. Gostyń, gm. Przemęt i gm. Krobia na dopłatę do przedszkoli prywatnych, do których uczęszczają dzieci z gm. Poniec</t>
  </si>
  <si>
    <t xml:space="preserve">Dotacje celowe z budżetu jednostki samorządu terytorial- </t>
  </si>
  <si>
    <t xml:space="preserve">nego udzielane w trybie  art. 221 ustawy,  na finansowanie </t>
  </si>
  <si>
    <t xml:space="preserve">lub dofinansowanie zadań zleconych do realizacji </t>
  </si>
  <si>
    <t>organizacjom prowadzącym działalność pożytku publicznego</t>
  </si>
  <si>
    <t>Gospodarka mieszkaniowa</t>
  </si>
  <si>
    <t>zakładu budżetowego</t>
  </si>
  <si>
    <t>Dotacja dla ZGKiM w Poniecu na utrzymanie substancji mieszkaniowej</t>
  </si>
  <si>
    <t>Różne jednostki obsługi gospodarki mieszkaniowej</t>
  </si>
  <si>
    <t>Dotacja przedmiotowa z budżetu dla samorządowego</t>
  </si>
  <si>
    <t>Gospodarka Ściekowa i ochrona wód</t>
  </si>
  <si>
    <t>Dotacja dla GZWiK w Poniecu na sfinansowanie inwestycji "Budowa kanalizacji sanitarnej z przykanalikami w Bączylesie"</t>
  </si>
  <si>
    <t>Załącznik nr 6 do uchwały Rady Miejskiej nr IXI/63/2011 z dnia 15 lipca  2011 r.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</si>
</sst>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?,??0.00"/>
    <numFmt numFmtId="174" formatCode="?0.00%"/>
    <numFmt numFmtId="175" formatCode="00000"/>
    <numFmt numFmtId="176" formatCode="????"/>
    <numFmt numFmtId="177" formatCode="???"/>
    <numFmt numFmtId="178" formatCode="?,??0.00"/>
    <numFmt numFmtId="179" formatCode="?????"/>
    <numFmt numFmtId="180" formatCode="??0.00%"/>
    <numFmt numFmtId="181" formatCode="???,??0.00"/>
    <numFmt numFmtId="182" formatCode="?"/>
    <numFmt numFmtId="183" formatCode="#,##0.0"/>
  </numFmts>
  <fonts count="48">
    <font>
      <sz val="10"/>
      <name val="Arial"/>
      <family val="0"/>
    </font>
    <font>
      <b/>
      <sz val="8.5"/>
      <color indexed="8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10"/>
      <name val="Arial"/>
      <family val="2"/>
    </font>
    <font>
      <b/>
      <sz val="8.5"/>
      <name val="Arial"/>
      <family val="2"/>
    </font>
    <font>
      <sz val="9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1"/>
      <color indexed="8"/>
      <name val="Czcionka tekstu podstawowego"/>
      <family val="2"/>
    </font>
    <font>
      <sz val="11"/>
      <color indexed="11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1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>
        <color indexed="8"/>
      </right>
      <top>
        <color indexed="8"/>
      </top>
      <bottom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8"/>
      </right>
      <top style="thin"/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8"/>
      </right>
      <top style="medium"/>
      <bottom>
        <color indexed="8"/>
      </bottom>
    </border>
    <border>
      <left style="thin">
        <color indexed="8"/>
      </left>
      <right>
        <color indexed="8"/>
      </right>
      <top style="medium"/>
      <bottom style="thin">
        <color indexed="8"/>
      </bottom>
    </border>
    <border>
      <left>
        <color indexed="8"/>
      </left>
      <right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0" fillId="0" borderId="0">
      <alignment/>
      <protection/>
    </xf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176" fontId="2" fillId="0" borderId="10" xfId="42" applyNumberFormat="1" applyFont="1" applyBorder="1" applyAlignment="1">
      <alignment horizontal="left" vertical="top"/>
      <protection/>
    </xf>
    <xf numFmtId="0" fontId="4" fillId="0" borderId="11" xfId="42" applyFont="1" applyBorder="1" applyAlignment="1">
      <alignment horizontal="left" vertical="top"/>
      <protection/>
    </xf>
    <xf numFmtId="0" fontId="4" fillId="0" borderId="12" xfId="42" applyFont="1" applyBorder="1" applyAlignment="1">
      <alignment horizontal="left" vertical="top"/>
      <protection/>
    </xf>
    <xf numFmtId="0" fontId="0" fillId="33" borderId="13" xfId="42" applyFont="1" applyFill="1" applyBorder="1">
      <alignment/>
      <protection/>
    </xf>
    <xf numFmtId="0" fontId="0" fillId="33" borderId="14" xfId="42" applyFont="1" applyFill="1" applyBorder="1">
      <alignment/>
      <protection/>
    </xf>
    <xf numFmtId="0" fontId="5" fillId="33" borderId="15" xfId="42" applyFont="1" applyFill="1" applyBorder="1" applyAlignment="1">
      <alignment horizontal="left" vertical="top"/>
      <protection/>
    </xf>
    <xf numFmtId="0" fontId="6" fillId="0" borderId="0" xfId="0" applyFont="1" applyAlignment="1">
      <alignment/>
    </xf>
    <xf numFmtId="0" fontId="0" fillId="0" borderId="0" xfId="42" applyFont="1" applyBorder="1">
      <alignment/>
      <protection/>
    </xf>
    <xf numFmtId="175" fontId="2" fillId="34" borderId="10" xfId="42" applyNumberFormat="1" applyFont="1" applyFill="1" applyBorder="1" applyAlignment="1">
      <alignment horizontal="left" vertical="top"/>
      <protection/>
    </xf>
    <xf numFmtId="0" fontId="0" fillId="34" borderId="10" xfId="42" applyFont="1" applyFill="1" applyBorder="1">
      <alignment/>
      <protection/>
    </xf>
    <xf numFmtId="0" fontId="4" fillId="34" borderId="11" xfId="42" applyFont="1" applyFill="1" applyBorder="1" applyAlignment="1">
      <alignment horizontal="left" vertical="top"/>
      <protection/>
    </xf>
    <xf numFmtId="0" fontId="0" fillId="34" borderId="14" xfId="42" applyFont="1" applyFill="1" applyBorder="1">
      <alignment/>
      <protection/>
    </xf>
    <xf numFmtId="0" fontId="4" fillId="34" borderId="15" xfId="42" applyFont="1" applyFill="1" applyBorder="1" applyAlignment="1">
      <alignment horizontal="left" vertical="top"/>
      <protection/>
    </xf>
    <xf numFmtId="0" fontId="0" fillId="0" borderId="16" xfId="42" applyFont="1" applyBorder="1">
      <alignment/>
      <protection/>
    </xf>
    <xf numFmtId="0" fontId="0" fillId="0" borderId="17" xfId="42" applyFont="1" applyBorder="1">
      <alignment/>
      <protection/>
    </xf>
    <xf numFmtId="0" fontId="0" fillId="0" borderId="18" xfId="0" applyBorder="1" applyAlignment="1">
      <alignment/>
    </xf>
    <xf numFmtId="176" fontId="2" fillId="0" borderId="16" xfId="42" applyNumberFormat="1" applyFont="1" applyBorder="1" applyAlignment="1">
      <alignment horizontal="left" vertical="top"/>
      <protection/>
    </xf>
    <xf numFmtId="0" fontId="0" fillId="0" borderId="17" xfId="0" applyBorder="1" applyAlignment="1">
      <alignment/>
    </xf>
    <xf numFmtId="0" fontId="4" fillId="0" borderId="16" xfId="42" applyFont="1" applyBorder="1" applyAlignment="1">
      <alignment horizontal="left" vertical="top"/>
      <protection/>
    </xf>
    <xf numFmtId="0" fontId="4" fillId="0" borderId="17" xfId="42" applyFont="1" applyBorder="1" applyAlignment="1">
      <alignment horizontal="left" vertical="top"/>
      <protection/>
    </xf>
    <xf numFmtId="0" fontId="4" fillId="0" borderId="18" xfId="42" applyFont="1" applyBorder="1" applyAlignment="1">
      <alignment horizontal="left" vertical="top"/>
      <protection/>
    </xf>
    <xf numFmtId="0" fontId="0" fillId="0" borderId="19" xfId="0" applyBorder="1" applyAlignment="1">
      <alignment/>
    </xf>
    <xf numFmtId="0" fontId="4" fillId="0" borderId="19" xfId="42" applyFont="1" applyBorder="1" applyAlignment="1">
      <alignment horizontal="left" vertical="top"/>
      <protection/>
    </xf>
    <xf numFmtId="0" fontId="0" fillId="0" borderId="18" xfId="42" applyFont="1" applyBorder="1">
      <alignment/>
      <protection/>
    </xf>
    <xf numFmtId="0" fontId="0" fillId="0" borderId="20" xfId="42" applyFont="1" applyBorder="1">
      <alignment/>
      <protection/>
    </xf>
    <xf numFmtId="0" fontId="0" fillId="0" borderId="21" xfId="42" applyFont="1" applyBorder="1">
      <alignment/>
      <protection/>
    </xf>
    <xf numFmtId="0" fontId="0" fillId="0" borderId="22" xfId="0" applyBorder="1" applyAlignment="1">
      <alignment/>
    </xf>
    <xf numFmtId="176" fontId="2" fillId="0" borderId="20" xfId="42" applyNumberFormat="1" applyFont="1" applyBorder="1" applyAlignment="1">
      <alignment horizontal="left" vertical="top"/>
      <protection/>
    </xf>
    <xf numFmtId="0" fontId="0" fillId="0" borderId="21" xfId="0" applyBorder="1" applyAlignment="1">
      <alignment/>
    </xf>
    <xf numFmtId="179" fontId="2" fillId="34" borderId="10" xfId="42" applyNumberFormat="1" applyFont="1" applyFill="1" applyBorder="1" applyAlignment="1">
      <alignment horizontal="left" vertical="top"/>
      <protection/>
    </xf>
    <xf numFmtId="179" fontId="2" fillId="34" borderId="0" xfId="42" applyNumberFormat="1" applyFont="1" applyFill="1" applyBorder="1" applyAlignment="1">
      <alignment horizontal="left" vertical="top"/>
      <protection/>
    </xf>
    <xf numFmtId="0" fontId="0" fillId="0" borderId="23" xfId="42" applyFont="1" applyBorder="1">
      <alignment/>
      <protection/>
    </xf>
    <xf numFmtId="0" fontId="0" fillId="34" borderId="0" xfId="42" applyFont="1" applyFill="1" applyBorder="1">
      <alignment/>
      <protection/>
    </xf>
    <xf numFmtId="0" fontId="4" fillId="34" borderId="12" xfId="42" applyFont="1" applyFill="1" applyBorder="1" applyAlignment="1">
      <alignment horizontal="left" vertical="top"/>
      <protection/>
    </xf>
    <xf numFmtId="0" fontId="8" fillId="0" borderId="0" xfId="0" applyFont="1" applyAlignment="1">
      <alignment/>
    </xf>
    <xf numFmtId="0" fontId="0" fillId="33" borderId="24" xfId="42" applyFont="1" applyFill="1" applyBorder="1">
      <alignment/>
      <protection/>
    </xf>
    <xf numFmtId="0" fontId="0" fillId="33" borderId="19" xfId="42" applyFont="1" applyFill="1" applyBorder="1">
      <alignment/>
      <protection/>
    </xf>
    <xf numFmtId="0" fontId="5" fillId="33" borderId="25" xfId="42" applyFont="1" applyFill="1" applyBorder="1" applyAlignment="1">
      <alignment horizontal="left" vertical="top"/>
      <protection/>
    </xf>
    <xf numFmtId="172" fontId="3" fillId="33" borderId="26" xfId="42" applyNumberFormat="1" applyFont="1" applyFill="1" applyBorder="1" applyAlignment="1">
      <alignment horizontal="left" vertical="top"/>
      <protection/>
    </xf>
    <xf numFmtId="0" fontId="0" fillId="0" borderId="27" xfId="42" applyFont="1" applyBorder="1">
      <alignment/>
      <protection/>
    </xf>
    <xf numFmtId="0" fontId="0" fillId="0" borderId="28" xfId="42" applyFont="1" applyBorder="1">
      <alignment/>
      <protection/>
    </xf>
    <xf numFmtId="0" fontId="0" fillId="0" borderId="28" xfId="0" applyBorder="1" applyAlignment="1">
      <alignment/>
    </xf>
    <xf numFmtId="0" fontId="0" fillId="0" borderId="29" xfId="42" applyFont="1" applyBorder="1">
      <alignment/>
      <protection/>
    </xf>
    <xf numFmtId="177" fontId="3" fillId="35" borderId="26" xfId="42" applyNumberFormat="1" applyFont="1" applyFill="1" applyBorder="1" applyAlignment="1">
      <alignment horizontal="left" vertical="top"/>
      <protection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3" fontId="5" fillId="33" borderId="15" xfId="42" applyNumberFormat="1" applyFont="1" applyFill="1" applyBorder="1" applyAlignment="1">
      <alignment horizontal="right" vertical="top"/>
      <protection/>
    </xf>
    <xf numFmtId="3" fontId="4" fillId="34" borderId="11" xfId="42" applyNumberFormat="1" applyFont="1" applyFill="1" applyBorder="1" applyAlignment="1">
      <alignment horizontal="right" vertical="top"/>
      <protection/>
    </xf>
    <xf numFmtId="3" fontId="4" fillId="0" borderId="16" xfId="42" applyNumberFormat="1" applyFont="1" applyBorder="1" applyAlignment="1">
      <alignment horizontal="right" vertical="top"/>
      <protection/>
    </xf>
    <xf numFmtId="3" fontId="0" fillId="0" borderId="17" xfId="42" applyNumberFormat="1" applyFont="1" applyBorder="1">
      <alignment/>
      <protection/>
    </xf>
    <xf numFmtId="3" fontId="0" fillId="0" borderId="18" xfId="0" applyNumberFormat="1" applyBorder="1" applyAlignment="1">
      <alignment/>
    </xf>
    <xf numFmtId="3" fontId="5" fillId="33" borderId="25" xfId="42" applyNumberFormat="1" applyFont="1" applyFill="1" applyBorder="1" applyAlignment="1">
      <alignment horizontal="right" vertical="top"/>
      <protection/>
    </xf>
    <xf numFmtId="3" fontId="4" fillId="34" borderId="15" xfId="42" applyNumberFormat="1" applyFont="1" applyFill="1" applyBorder="1" applyAlignment="1">
      <alignment horizontal="right" vertical="top"/>
      <protection/>
    </xf>
    <xf numFmtId="3" fontId="4" fillId="0" borderId="11" xfId="42" applyNumberFormat="1" applyFont="1" applyBorder="1" applyAlignment="1">
      <alignment horizontal="right" vertical="top"/>
      <protection/>
    </xf>
    <xf numFmtId="3" fontId="0" fillId="0" borderId="12" xfId="42" applyNumberFormat="1" applyFont="1" applyBorder="1">
      <alignment/>
      <protection/>
    </xf>
    <xf numFmtId="3" fontId="4" fillId="34" borderId="12" xfId="42" applyNumberFormat="1" applyFont="1" applyFill="1" applyBorder="1" applyAlignment="1">
      <alignment horizontal="right" vertical="top"/>
      <protection/>
    </xf>
    <xf numFmtId="177" fontId="3" fillId="35" borderId="32" xfId="42" applyNumberFormat="1" applyFont="1" applyFill="1" applyBorder="1" applyAlignment="1">
      <alignment horizontal="left" vertical="top"/>
      <protection/>
    </xf>
    <xf numFmtId="0" fontId="10" fillId="0" borderId="17" xfId="42" applyFont="1" applyBorder="1" applyAlignment="1">
      <alignment horizontal="center" vertical="center" shrinkToFit="1"/>
      <protection/>
    </xf>
    <xf numFmtId="0" fontId="1" fillId="0" borderId="17" xfId="42" applyFont="1" applyBorder="1" applyAlignment="1">
      <alignment horizontal="center" vertical="center" shrinkToFit="1"/>
      <protection/>
    </xf>
    <xf numFmtId="0" fontId="7" fillId="0" borderId="33" xfId="0" applyFont="1" applyBorder="1" applyAlignment="1">
      <alignment horizontal="center" vertical="center" shrinkToFit="1"/>
    </xf>
    <xf numFmtId="3" fontId="5" fillId="33" borderId="13" xfId="42" applyNumberFormat="1" applyFont="1" applyFill="1" applyBorder="1" applyAlignment="1">
      <alignment horizontal="right" vertical="top"/>
      <protection/>
    </xf>
    <xf numFmtId="3" fontId="4" fillId="34" borderId="34" xfId="42" applyNumberFormat="1" applyFont="1" applyFill="1" applyBorder="1" applyAlignment="1">
      <alignment horizontal="right" vertical="top"/>
      <protection/>
    </xf>
    <xf numFmtId="3" fontId="4" fillId="0" borderId="35" xfId="42" applyNumberFormat="1" applyFont="1" applyBorder="1" applyAlignment="1">
      <alignment horizontal="right" vertical="top"/>
      <protection/>
    </xf>
    <xf numFmtId="3" fontId="0" fillId="0" borderId="33" xfId="42" applyNumberFormat="1" applyFont="1" applyBorder="1">
      <alignment/>
      <protection/>
    </xf>
    <xf numFmtId="3" fontId="0" fillId="0" borderId="23" xfId="0" applyNumberFormat="1" applyBorder="1" applyAlignment="1">
      <alignment/>
    </xf>
    <xf numFmtId="3" fontId="5" fillId="33" borderId="24" xfId="42" applyNumberFormat="1" applyFont="1" applyFill="1" applyBorder="1" applyAlignment="1">
      <alignment horizontal="right" vertical="top"/>
      <protection/>
    </xf>
    <xf numFmtId="3" fontId="4" fillId="34" borderId="13" xfId="42" applyNumberFormat="1" applyFont="1" applyFill="1" applyBorder="1" applyAlignment="1">
      <alignment horizontal="right" vertical="top"/>
      <protection/>
    </xf>
    <xf numFmtId="3" fontId="4" fillId="0" borderId="34" xfId="42" applyNumberFormat="1" applyFont="1" applyBorder="1" applyAlignment="1">
      <alignment horizontal="right" vertical="top"/>
      <protection/>
    </xf>
    <xf numFmtId="3" fontId="0" fillId="0" borderId="36" xfId="42" applyNumberFormat="1" applyFont="1" applyBorder="1">
      <alignment/>
      <protection/>
    </xf>
    <xf numFmtId="3" fontId="4" fillId="34" borderId="36" xfId="42" applyNumberFormat="1" applyFont="1" applyFill="1" applyBorder="1" applyAlignment="1">
      <alignment horizontal="right" vertical="top"/>
      <protection/>
    </xf>
    <xf numFmtId="0" fontId="7" fillId="0" borderId="37" xfId="0" applyFont="1" applyBorder="1" applyAlignment="1">
      <alignment horizontal="center" vertical="center" shrinkToFit="1"/>
    </xf>
    <xf numFmtId="3" fontId="5" fillId="33" borderId="38" xfId="42" applyNumberFormat="1" applyFont="1" applyFill="1" applyBorder="1" applyAlignment="1">
      <alignment horizontal="right" vertical="top"/>
      <protection/>
    </xf>
    <xf numFmtId="3" fontId="4" fillId="34" borderId="39" xfId="42" applyNumberFormat="1" applyFont="1" applyFill="1" applyBorder="1" applyAlignment="1">
      <alignment horizontal="right" vertical="top"/>
      <protection/>
    </xf>
    <xf numFmtId="3" fontId="4" fillId="0" borderId="40" xfId="42" applyNumberFormat="1" applyFont="1" applyBorder="1" applyAlignment="1">
      <alignment horizontal="right" vertical="top"/>
      <protection/>
    </xf>
    <xf numFmtId="3" fontId="0" fillId="0" borderId="41" xfId="42" applyNumberFormat="1" applyFont="1" applyBorder="1">
      <alignment/>
      <protection/>
    </xf>
    <xf numFmtId="3" fontId="4" fillId="34" borderId="41" xfId="42" applyNumberFormat="1" applyFont="1" applyFill="1" applyBorder="1" applyAlignment="1">
      <alignment horizontal="right" vertical="top"/>
      <protection/>
    </xf>
    <xf numFmtId="3" fontId="0" fillId="0" borderId="42" xfId="0" applyNumberFormat="1" applyBorder="1" applyAlignment="1">
      <alignment/>
    </xf>
    <xf numFmtId="3" fontId="5" fillId="33" borderId="43" xfId="42" applyNumberFormat="1" applyFont="1" applyFill="1" applyBorder="1" applyAlignment="1">
      <alignment horizontal="right" vertical="top"/>
      <protection/>
    </xf>
    <xf numFmtId="3" fontId="0" fillId="0" borderId="42" xfId="42" applyNumberFormat="1" applyFont="1" applyBorder="1">
      <alignment/>
      <protection/>
    </xf>
    <xf numFmtId="3" fontId="4" fillId="34" borderId="43" xfId="42" applyNumberFormat="1" applyFont="1" applyFill="1" applyBorder="1" applyAlignment="1">
      <alignment horizontal="right" vertical="top"/>
      <protection/>
    </xf>
    <xf numFmtId="0" fontId="11" fillId="0" borderId="18" xfId="0" applyFont="1" applyBorder="1" applyAlignment="1">
      <alignment/>
    </xf>
    <xf numFmtId="3" fontId="11" fillId="0" borderId="18" xfId="0" applyNumberFormat="1" applyFont="1" applyBorder="1" applyAlignment="1">
      <alignment/>
    </xf>
    <xf numFmtId="3" fontId="11" fillId="0" borderId="23" xfId="0" applyNumberFormat="1" applyFont="1" applyBorder="1" applyAlignment="1">
      <alignment/>
    </xf>
    <xf numFmtId="3" fontId="11" fillId="0" borderId="42" xfId="0" applyNumberFormat="1" applyFont="1" applyBorder="1" applyAlignment="1">
      <alignment/>
    </xf>
    <xf numFmtId="0" fontId="11" fillId="0" borderId="44" xfId="0" applyFont="1" applyBorder="1" applyAlignment="1">
      <alignment/>
    </xf>
    <xf numFmtId="177" fontId="3" fillId="35" borderId="45" xfId="42" applyNumberFormat="1" applyFont="1" applyFill="1" applyBorder="1" applyAlignment="1">
      <alignment horizontal="left" vertical="top"/>
      <protection/>
    </xf>
    <xf numFmtId="0" fontId="4" fillId="34" borderId="11" xfId="42" applyFont="1" applyFill="1" applyBorder="1" applyAlignment="1">
      <alignment horizontal="left" vertical="top" wrapText="1"/>
      <protection/>
    </xf>
    <xf numFmtId="3" fontId="10" fillId="0" borderId="46" xfId="42" applyNumberFormat="1" applyFont="1" applyBorder="1" applyAlignment="1">
      <alignment horizontal="right" vertical="center" shrinkToFit="1"/>
      <protection/>
    </xf>
    <xf numFmtId="3" fontId="10" fillId="0" borderId="47" xfId="42" applyNumberFormat="1" applyFont="1" applyBorder="1" applyAlignment="1">
      <alignment horizontal="right" vertical="center" shrinkToFit="1"/>
      <protection/>
    </xf>
    <xf numFmtId="3" fontId="1" fillId="0" borderId="46" xfId="42" applyNumberFormat="1" applyFont="1" applyBorder="1" applyAlignment="1">
      <alignment horizontal="right" vertical="center" wrapText="1"/>
      <protection/>
    </xf>
    <xf numFmtId="3" fontId="1" fillId="0" borderId="48" xfId="42" applyNumberFormat="1" applyFont="1" applyBorder="1" applyAlignment="1">
      <alignment horizontal="right" vertical="center" wrapText="1"/>
      <protection/>
    </xf>
    <xf numFmtId="3" fontId="1" fillId="0" borderId="47" xfId="42" applyNumberFormat="1" applyFont="1" applyBorder="1" applyAlignment="1">
      <alignment horizontal="right" vertical="center" wrapText="1"/>
      <protection/>
    </xf>
    <xf numFmtId="177" fontId="3" fillId="35" borderId="49" xfId="42" applyNumberFormat="1" applyFont="1" applyFill="1" applyBorder="1" applyAlignment="1">
      <alignment horizontal="left" vertical="top"/>
      <protection/>
    </xf>
    <xf numFmtId="0" fontId="13" fillId="0" borderId="0" xfId="0" applyFont="1" applyAlignment="1">
      <alignment/>
    </xf>
    <xf numFmtId="3" fontId="5" fillId="33" borderId="32" xfId="42" applyNumberFormat="1" applyFont="1" applyFill="1" applyBorder="1" applyAlignment="1">
      <alignment horizontal="right" vertical="top"/>
      <protection/>
    </xf>
    <xf numFmtId="176" fontId="2" fillId="0" borderId="17" xfId="42" applyNumberFormat="1" applyFont="1" applyBorder="1" applyAlignment="1">
      <alignment horizontal="left" vertical="top"/>
      <protection/>
    </xf>
    <xf numFmtId="3" fontId="4" fillId="0" borderId="17" xfId="42" applyNumberFormat="1" applyFont="1" applyBorder="1" applyAlignment="1">
      <alignment horizontal="right" vertical="top"/>
      <protection/>
    </xf>
    <xf numFmtId="3" fontId="4" fillId="0" borderId="33" xfId="42" applyNumberFormat="1" applyFont="1" applyBorder="1" applyAlignment="1">
      <alignment horizontal="right" vertical="top"/>
      <protection/>
    </xf>
    <xf numFmtId="3" fontId="4" fillId="0" borderId="41" xfId="42" applyNumberFormat="1" applyFont="1" applyBorder="1" applyAlignment="1">
      <alignment horizontal="right" vertical="top"/>
      <protection/>
    </xf>
    <xf numFmtId="0" fontId="0" fillId="0" borderId="23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41" xfId="0" applyNumberFormat="1" applyBorder="1" applyAlignment="1">
      <alignment/>
    </xf>
    <xf numFmtId="176" fontId="2" fillId="0" borderId="0" xfId="42" applyNumberFormat="1" applyFont="1" applyBorder="1" applyAlignment="1">
      <alignment horizontal="left" vertical="top"/>
      <protection/>
    </xf>
    <xf numFmtId="3" fontId="4" fillId="0" borderId="12" xfId="42" applyNumberFormat="1" applyFont="1" applyBorder="1" applyAlignment="1">
      <alignment horizontal="right" vertical="top"/>
      <protection/>
    </xf>
    <xf numFmtId="3" fontId="4" fillId="0" borderId="36" xfId="42" applyNumberFormat="1" applyFont="1" applyBorder="1" applyAlignment="1">
      <alignment horizontal="right" vertical="top"/>
      <protection/>
    </xf>
    <xf numFmtId="175" fontId="2" fillId="34" borderId="44" xfId="42" applyNumberFormat="1" applyFont="1" applyFill="1" applyBorder="1" applyAlignment="1">
      <alignment horizontal="left" vertical="top"/>
      <protection/>
    </xf>
    <xf numFmtId="0" fontId="0" fillId="34" borderId="19" xfId="42" applyFont="1" applyFill="1" applyBorder="1">
      <alignment/>
      <protection/>
    </xf>
    <xf numFmtId="0" fontId="4" fillId="34" borderId="25" xfId="42" applyFont="1" applyFill="1" applyBorder="1" applyAlignment="1">
      <alignment horizontal="left" vertical="top"/>
      <protection/>
    </xf>
    <xf numFmtId="3" fontId="4" fillId="34" borderId="25" xfId="42" applyNumberFormat="1" applyFont="1" applyFill="1" applyBorder="1" applyAlignment="1">
      <alignment horizontal="right" vertical="top"/>
      <protection/>
    </xf>
    <xf numFmtId="3" fontId="4" fillId="34" borderId="24" xfId="42" applyNumberFormat="1" applyFont="1" applyFill="1" applyBorder="1" applyAlignment="1">
      <alignment horizontal="right" vertical="top"/>
      <protection/>
    </xf>
    <xf numFmtId="0" fontId="4" fillId="0" borderId="0" xfId="42" applyFont="1" applyBorder="1" applyAlignment="1">
      <alignment horizontal="left" vertical="top"/>
      <protection/>
    </xf>
    <xf numFmtId="0" fontId="4" fillId="0" borderId="50" xfId="42" applyFont="1" applyBorder="1" applyAlignment="1">
      <alignment horizontal="left" vertical="top"/>
      <protection/>
    </xf>
    <xf numFmtId="3" fontId="0" fillId="0" borderId="18" xfId="42" applyNumberFormat="1" applyFont="1" applyBorder="1">
      <alignment/>
      <protection/>
    </xf>
    <xf numFmtId="3" fontId="0" fillId="0" borderId="23" xfId="42" applyNumberFormat="1" applyFont="1" applyBorder="1">
      <alignment/>
      <protection/>
    </xf>
    <xf numFmtId="177" fontId="3" fillId="35" borderId="51" xfId="42" applyNumberFormat="1" applyFont="1" applyFill="1" applyBorder="1" applyAlignment="1">
      <alignment horizontal="left" vertical="top"/>
      <protection/>
    </xf>
    <xf numFmtId="0" fontId="0" fillId="33" borderId="52" xfId="42" applyFont="1" applyFill="1" applyBorder="1">
      <alignment/>
      <protection/>
    </xf>
    <xf numFmtId="0" fontId="0" fillId="33" borderId="53" xfId="42" applyFont="1" applyFill="1" applyBorder="1">
      <alignment/>
      <protection/>
    </xf>
    <xf numFmtId="0" fontId="5" fillId="33" borderId="54" xfId="42" applyFont="1" applyFill="1" applyBorder="1" applyAlignment="1">
      <alignment horizontal="left" vertical="top"/>
      <protection/>
    </xf>
    <xf numFmtId="3" fontId="5" fillId="33" borderId="54" xfId="42" applyNumberFormat="1" applyFont="1" applyFill="1" applyBorder="1" applyAlignment="1">
      <alignment horizontal="right" vertical="top"/>
      <protection/>
    </xf>
    <xf numFmtId="3" fontId="5" fillId="33" borderId="52" xfId="42" applyNumberFormat="1" applyFont="1" applyFill="1" applyBorder="1" applyAlignment="1">
      <alignment horizontal="right" vertical="top"/>
      <protection/>
    </xf>
    <xf numFmtId="3" fontId="5" fillId="33" borderId="55" xfId="42" applyNumberFormat="1" applyFont="1" applyFill="1" applyBorder="1" applyAlignment="1">
      <alignment horizontal="right" vertical="top"/>
      <protection/>
    </xf>
    <xf numFmtId="3" fontId="4" fillId="34" borderId="56" xfId="42" applyNumberFormat="1" applyFont="1" applyFill="1" applyBorder="1" applyAlignment="1">
      <alignment horizontal="right" vertical="top"/>
      <protection/>
    </xf>
    <xf numFmtId="177" fontId="3" fillId="35" borderId="57" xfId="42" applyNumberFormat="1" applyFont="1" applyFill="1" applyBorder="1" applyAlignment="1">
      <alignment horizontal="left" vertical="top"/>
      <protection/>
    </xf>
    <xf numFmtId="3" fontId="5" fillId="33" borderId="56" xfId="42" applyNumberFormat="1" applyFont="1" applyFill="1" applyBorder="1" applyAlignment="1">
      <alignment horizontal="right" vertical="top"/>
      <protection/>
    </xf>
    <xf numFmtId="0" fontId="0" fillId="33" borderId="44" xfId="42" applyFont="1" applyFill="1" applyBorder="1">
      <alignment/>
      <protection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36" borderId="54" xfId="42" applyFont="1" applyFill="1" applyBorder="1" applyAlignment="1">
      <alignment horizontal="left" vertical="top"/>
      <protection/>
    </xf>
    <xf numFmtId="0" fontId="11" fillId="0" borderId="58" xfId="0" applyFont="1" applyBorder="1" applyAlignment="1">
      <alignment vertical="top" wrapText="1"/>
    </xf>
    <xf numFmtId="0" fontId="11" fillId="0" borderId="59" xfId="0" applyFont="1" applyBorder="1" applyAlignment="1">
      <alignment vertical="top" wrapText="1"/>
    </xf>
    <xf numFmtId="0" fontId="11" fillId="0" borderId="60" xfId="0" applyFont="1" applyBorder="1" applyAlignment="1">
      <alignment/>
    </xf>
    <xf numFmtId="0" fontId="11" fillId="0" borderId="44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0" fontId="11" fillId="0" borderId="61" xfId="0" applyFont="1" applyBorder="1" applyAlignment="1">
      <alignment/>
    </xf>
    <xf numFmtId="0" fontId="1" fillId="0" borderId="62" xfId="42" applyFont="1" applyBorder="1" applyAlignment="1">
      <alignment horizontal="left" vertical="center" wrapText="1"/>
      <protection/>
    </xf>
    <xf numFmtId="0" fontId="0" fillId="0" borderId="63" xfId="0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11" fillId="0" borderId="44" xfId="42" applyFont="1" applyBorder="1" applyAlignment="1">
      <alignment wrapText="1"/>
      <protection/>
    </xf>
    <xf numFmtId="0" fontId="11" fillId="0" borderId="65" xfId="0" applyFont="1" applyBorder="1" applyAlignment="1">
      <alignment/>
    </xf>
    <xf numFmtId="0" fontId="11" fillId="0" borderId="66" xfId="0" applyFont="1" applyBorder="1" applyAlignment="1">
      <alignment wrapText="1"/>
    </xf>
    <xf numFmtId="0" fontId="11" fillId="0" borderId="67" xfId="0" applyFont="1" applyBorder="1" applyAlignment="1">
      <alignment/>
    </xf>
    <xf numFmtId="0" fontId="0" fillId="0" borderId="19" xfId="0" applyBorder="1" applyAlignment="1">
      <alignment/>
    </xf>
    <xf numFmtId="0" fontId="0" fillId="0" borderId="68" xfId="0" applyBorder="1" applyAlignment="1">
      <alignment/>
    </xf>
    <xf numFmtId="0" fontId="11" fillId="0" borderId="58" xfId="0" applyFont="1" applyBorder="1" applyAlignment="1">
      <alignment wrapText="1"/>
    </xf>
    <xf numFmtId="0" fontId="11" fillId="0" borderId="59" xfId="0" applyFont="1" applyBorder="1" applyAlignment="1">
      <alignment wrapText="1"/>
    </xf>
    <xf numFmtId="0" fontId="1" fillId="0" borderId="62" xfId="42" applyFont="1" applyBorder="1" applyAlignment="1">
      <alignment horizontal="left" vertical="center" wrapText="1"/>
      <protection/>
    </xf>
    <xf numFmtId="0" fontId="1" fillId="0" borderId="69" xfId="42" applyFont="1" applyBorder="1" applyAlignment="1">
      <alignment horizontal="center" vertical="center" wrapText="1"/>
      <protection/>
    </xf>
    <xf numFmtId="0" fontId="0" fillId="0" borderId="16" xfId="0" applyBorder="1" applyAlignment="1">
      <alignment vertical="center" wrapText="1"/>
    </xf>
    <xf numFmtId="0" fontId="12" fillId="0" borderId="44" xfId="0" applyFont="1" applyBorder="1" applyAlignment="1">
      <alignment wrapText="1"/>
    </xf>
    <xf numFmtId="0" fontId="12" fillId="0" borderId="19" xfId="0" applyFont="1" applyBorder="1" applyAlignment="1">
      <alignment/>
    </xf>
    <xf numFmtId="0" fontId="12" fillId="0" borderId="68" xfId="0" applyFont="1" applyBorder="1" applyAlignment="1">
      <alignment/>
    </xf>
    <xf numFmtId="0" fontId="9" fillId="0" borderId="69" xfId="42" applyFont="1" applyBorder="1" applyAlignment="1">
      <alignment horizontal="center" vertical="center" wrapText="1"/>
      <protection/>
    </xf>
    <xf numFmtId="0" fontId="0" fillId="0" borderId="69" xfId="0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44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68" xfId="0" applyFont="1" applyBorder="1" applyAlignment="1">
      <alignment horizontal="left" vertical="center"/>
    </xf>
    <xf numFmtId="0" fontId="12" fillId="0" borderId="19" xfId="0" applyFont="1" applyBorder="1" applyAlignment="1">
      <alignment wrapText="1"/>
    </xf>
    <xf numFmtId="0" fontId="12" fillId="0" borderId="67" xfId="0" applyFont="1" applyBorder="1" applyAlignment="1">
      <alignment/>
    </xf>
    <xf numFmtId="0" fontId="1" fillId="0" borderId="44" xfId="42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E0E0E0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view="pageLayout" workbookViewId="0" topLeftCell="A1">
      <selection activeCell="G3" sqref="G3"/>
    </sheetView>
  </sheetViews>
  <sheetFormatPr defaultColWidth="9.140625" defaultRowHeight="12.75"/>
  <cols>
    <col min="1" max="1" width="5.28125" style="0" customWidth="1"/>
    <col min="2" max="2" width="6.7109375" style="0" customWidth="1"/>
    <col min="3" max="3" width="7.28125" style="0" customWidth="1"/>
    <col min="4" max="4" width="40.7109375" style="0" customWidth="1"/>
    <col min="5" max="5" width="8.57421875" style="0" customWidth="1"/>
    <col min="6" max="6" width="7.140625" style="0" customWidth="1"/>
    <col min="7" max="7" width="7.7109375" style="0" customWidth="1"/>
    <col min="8" max="8" width="8.57421875" style="0" customWidth="1"/>
    <col min="9" max="9" width="9.57421875" style="0" customWidth="1"/>
  </cols>
  <sheetData>
    <row r="1" spans="4:8" ht="9.75" customHeight="1">
      <c r="D1" s="156" t="s">
        <v>76</v>
      </c>
      <c r="E1" s="157"/>
      <c r="F1" s="157"/>
      <c r="G1" s="157"/>
      <c r="H1" s="157"/>
    </row>
    <row r="2" spans="4:8" ht="9.75" customHeight="1">
      <c r="D2" s="128"/>
      <c r="E2" s="129"/>
      <c r="F2" s="129"/>
      <c r="G2" s="129"/>
      <c r="H2" s="129"/>
    </row>
    <row r="3" spans="1:8" ht="12.75">
      <c r="A3" s="7" t="s">
        <v>48</v>
      </c>
      <c r="B3" s="7"/>
      <c r="C3" s="7"/>
      <c r="D3" s="7"/>
      <c r="E3" s="35"/>
      <c r="F3" s="35"/>
      <c r="G3" s="35"/>
      <c r="H3" s="35"/>
    </row>
    <row r="4" spans="1:8" ht="11.25" customHeight="1" thickBot="1">
      <c r="A4" s="149" t="s">
        <v>21</v>
      </c>
      <c r="B4" s="154" t="s">
        <v>24</v>
      </c>
      <c r="C4" s="155" t="s">
        <v>27</v>
      </c>
      <c r="D4" s="149" t="s">
        <v>23</v>
      </c>
      <c r="E4" s="163" t="s">
        <v>41</v>
      </c>
      <c r="F4" s="164"/>
      <c r="G4" s="164"/>
      <c r="H4" s="165"/>
    </row>
    <row r="5" spans="1:8" ht="9" customHeight="1" thickBot="1">
      <c r="A5" s="150"/>
      <c r="B5" s="150"/>
      <c r="C5" s="150"/>
      <c r="D5" s="150"/>
      <c r="E5" s="59" t="s">
        <v>36</v>
      </c>
      <c r="F5" s="60" t="s">
        <v>37</v>
      </c>
      <c r="G5" s="61" t="s">
        <v>38</v>
      </c>
      <c r="H5" s="72" t="s">
        <v>40</v>
      </c>
    </row>
    <row r="6" spans="1:8" ht="12.75" customHeight="1" thickBot="1">
      <c r="A6" s="148" t="s">
        <v>34</v>
      </c>
      <c r="B6" s="138"/>
      <c r="C6" s="138"/>
      <c r="D6" s="139"/>
      <c r="E6" s="89">
        <f>SUM(E7,E18,E24,E40)</f>
        <v>589553</v>
      </c>
      <c r="F6" s="89">
        <f>SUM(F7,F13,F18,F24,F40)</f>
        <v>10000</v>
      </c>
      <c r="G6" s="89">
        <f>SUM(G7,G18,G24,G40)</f>
        <v>1362814</v>
      </c>
      <c r="H6" s="90">
        <f>SUM(E6:G6)</f>
        <v>1962367</v>
      </c>
    </row>
    <row r="7" spans="1:8" ht="12.75" customHeight="1">
      <c r="A7" s="117">
        <v>600</v>
      </c>
      <c r="B7" s="118"/>
      <c r="C7" s="119"/>
      <c r="D7" s="120" t="s">
        <v>58</v>
      </c>
      <c r="E7" s="121">
        <f aca="true" t="shared" si="0" ref="E7:G8">E8</f>
        <v>0</v>
      </c>
      <c r="F7" s="121">
        <f t="shared" si="0"/>
        <v>0</v>
      </c>
      <c r="G7" s="122">
        <f t="shared" si="0"/>
        <v>150000</v>
      </c>
      <c r="H7" s="123">
        <f>SUM(E7:G7)</f>
        <v>150000</v>
      </c>
    </row>
    <row r="8" spans="1:8" ht="12.75" customHeight="1">
      <c r="A8" s="40"/>
      <c r="B8" s="30">
        <v>60014</v>
      </c>
      <c r="C8" s="10"/>
      <c r="D8" s="11" t="s">
        <v>59</v>
      </c>
      <c r="E8" s="49">
        <f t="shared" si="0"/>
        <v>0</v>
      </c>
      <c r="F8" s="49">
        <f t="shared" si="0"/>
        <v>0</v>
      </c>
      <c r="G8" s="63">
        <f t="shared" si="0"/>
        <v>150000</v>
      </c>
      <c r="H8" s="74">
        <f>SUM(E8:G8)</f>
        <v>150000</v>
      </c>
    </row>
    <row r="9" spans="1:8" ht="12.75" customHeight="1">
      <c r="A9" s="41"/>
      <c r="B9" s="14"/>
      <c r="C9" s="17">
        <v>6300</v>
      </c>
      <c r="D9" s="19" t="s">
        <v>6</v>
      </c>
      <c r="E9" s="50"/>
      <c r="F9" s="50"/>
      <c r="G9" s="64">
        <v>150000</v>
      </c>
      <c r="H9" s="75">
        <f>SUM(E9:G9)</f>
        <v>150000</v>
      </c>
    </row>
    <row r="10" spans="1:8" ht="12" customHeight="1">
      <c r="A10" s="41"/>
      <c r="B10" s="15"/>
      <c r="C10" s="15"/>
      <c r="D10" s="20" t="s">
        <v>10</v>
      </c>
      <c r="E10" s="51"/>
      <c r="F10" s="51"/>
      <c r="G10" s="65"/>
      <c r="H10" s="76"/>
    </row>
    <row r="11" spans="1:8" ht="12" customHeight="1">
      <c r="A11" s="42"/>
      <c r="B11" s="18"/>
      <c r="C11" s="18"/>
      <c r="D11" s="20" t="s">
        <v>57</v>
      </c>
      <c r="E11" s="102"/>
      <c r="F11" s="102"/>
      <c r="G11" s="103"/>
      <c r="H11" s="104"/>
    </row>
    <row r="12" spans="1:8" ht="9" customHeight="1" thickBot="1">
      <c r="A12" s="45"/>
      <c r="B12" s="101"/>
      <c r="C12" s="151" t="s">
        <v>60</v>
      </c>
      <c r="D12" s="152"/>
      <c r="E12" s="152"/>
      <c r="F12" s="152"/>
      <c r="G12" s="152"/>
      <c r="H12" s="153"/>
    </row>
    <row r="13" spans="1:8" ht="12.75" customHeight="1" thickBot="1">
      <c r="A13" s="117">
        <v>700</v>
      </c>
      <c r="B13" s="118"/>
      <c r="C13" s="119"/>
      <c r="D13" s="120" t="s">
        <v>69</v>
      </c>
      <c r="E13" s="121">
        <f aca="true" t="shared" si="1" ref="E13:G14">E14</f>
        <v>0</v>
      </c>
      <c r="F13" s="121">
        <f t="shared" si="1"/>
        <v>10000</v>
      </c>
      <c r="G13" s="122">
        <f t="shared" si="1"/>
        <v>0</v>
      </c>
      <c r="H13" s="123">
        <f>SUM(E13:G13)</f>
        <v>10000</v>
      </c>
    </row>
    <row r="14" spans="1:8" ht="12.75" customHeight="1">
      <c r="A14" s="40"/>
      <c r="B14" s="30">
        <v>70004</v>
      </c>
      <c r="C14" s="10"/>
      <c r="D14" s="130" t="s">
        <v>72</v>
      </c>
      <c r="E14" s="49">
        <f t="shared" si="1"/>
        <v>0</v>
      </c>
      <c r="F14" s="49">
        <f t="shared" si="1"/>
        <v>10000</v>
      </c>
      <c r="G14" s="63">
        <f t="shared" si="1"/>
        <v>0</v>
      </c>
      <c r="H14" s="74">
        <f>SUM(E14:G14)</f>
        <v>10000</v>
      </c>
    </row>
    <row r="15" spans="1:8" ht="12.75" customHeight="1">
      <c r="A15" s="41"/>
      <c r="B15" s="14"/>
      <c r="C15" s="17">
        <v>2650</v>
      </c>
      <c r="D15" s="19" t="s">
        <v>73</v>
      </c>
      <c r="E15" s="50"/>
      <c r="F15" s="50">
        <v>10000</v>
      </c>
      <c r="G15" s="64">
        <v>0</v>
      </c>
      <c r="H15" s="75">
        <f>SUM(E15:G15)</f>
        <v>10000</v>
      </c>
    </row>
    <row r="16" spans="1:8" ht="12" customHeight="1">
      <c r="A16" s="41"/>
      <c r="B16" s="15"/>
      <c r="C16" s="15"/>
      <c r="D16" s="20" t="s">
        <v>70</v>
      </c>
      <c r="E16" s="51"/>
      <c r="F16" s="51"/>
      <c r="G16" s="65"/>
      <c r="H16" s="76"/>
    </row>
    <row r="17" spans="1:8" ht="9" customHeight="1">
      <c r="A17" s="45"/>
      <c r="B17" s="101"/>
      <c r="C17" s="151" t="s">
        <v>71</v>
      </c>
      <c r="D17" s="152"/>
      <c r="E17" s="152"/>
      <c r="F17" s="152"/>
      <c r="G17" s="152"/>
      <c r="H17" s="153"/>
    </row>
    <row r="18" spans="1:8" ht="12.75" customHeight="1">
      <c r="A18" s="44">
        <v>801</v>
      </c>
      <c r="B18" s="4"/>
      <c r="C18" s="5"/>
      <c r="D18" s="6" t="s">
        <v>22</v>
      </c>
      <c r="E18" s="48">
        <f aca="true" t="shared" si="2" ref="E18:G19">E19</f>
        <v>0</v>
      </c>
      <c r="F18" s="48">
        <f t="shared" si="2"/>
        <v>0</v>
      </c>
      <c r="G18" s="62">
        <f t="shared" si="2"/>
        <v>16700</v>
      </c>
      <c r="H18" s="73">
        <f>SUM(E18:G18)</f>
        <v>16700</v>
      </c>
    </row>
    <row r="19" spans="1:8" ht="12.75" customHeight="1">
      <c r="A19" s="40"/>
      <c r="B19" s="30">
        <v>80104</v>
      </c>
      <c r="C19" s="10"/>
      <c r="D19" s="11" t="s">
        <v>25</v>
      </c>
      <c r="E19" s="49">
        <f t="shared" si="2"/>
        <v>0</v>
      </c>
      <c r="F19" s="49">
        <f t="shared" si="2"/>
        <v>0</v>
      </c>
      <c r="G19" s="63">
        <f t="shared" si="2"/>
        <v>16700</v>
      </c>
      <c r="H19" s="74">
        <f>SUM(E19:G19)</f>
        <v>16700</v>
      </c>
    </row>
    <row r="20" spans="1:8" ht="12.75" customHeight="1">
      <c r="A20" s="41"/>
      <c r="B20" s="14"/>
      <c r="C20" s="17">
        <v>2310</v>
      </c>
      <c r="D20" s="19" t="s">
        <v>16</v>
      </c>
      <c r="E20" s="50"/>
      <c r="F20" s="50"/>
      <c r="G20" s="64">
        <v>16700</v>
      </c>
      <c r="H20" s="75">
        <f>SUM(E20:G20)</f>
        <v>16700</v>
      </c>
    </row>
    <row r="21" spans="1:8" ht="12" customHeight="1">
      <c r="A21" s="41"/>
      <c r="B21" s="15"/>
      <c r="C21" s="15"/>
      <c r="D21" s="20" t="s">
        <v>26</v>
      </c>
      <c r="E21" s="51"/>
      <c r="F21" s="51"/>
      <c r="G21" s="65"/>
      <c r="H21" s="76"/>
    </row>
    <row r="22" spans="1:8" ht="12" customHeight="1">
      <c r="A22" s="42"/>
      <c r="B22" s="18"/>
      <c r="C22" s="18"/>
      <c r="D22" s="20" t="s">
        <v>9</v>
      </c>
      <c r="E22" s="102"/>
      <c r="F22" s="102"/>
      <c r="G22" s="103"/>
      <c r="H22" s="104"/>
    </row>
    <row r="23" spans="1:8" ht="9.75" customHeight="1">
      <c r="A23" s="45"/>
      <c r="B23" s="16"/>
      <c r="C23" s="158" t="s">
        <v>64</v>
      </c>
      <c r="D23" s="159"/>
      <c r="E23" s="159"/>
      <c r="F23" s="159"/>
      <c r="G23" s="159"/>
      <c r="H23" s="160"/>
    </row>
    <row r="24" spans="1:8" ht="10.5" customHeight="1">
      <c r="A24" s="44">
        <v>900</v>
      </c>
      <c r="B24" s="4"/>
      <c r="C24" s="5"/>
      <c r="D24" s="6" t="s">
        <v>43</v>
      </c>
      <c r="E24" s="48">
        <f>SUM(E25,E30,E35)</f>
        <v>0</v>
      </c>
      <c r="F24" s="48">
        <f>SUM(F25,F30,F35)</f>
        <v>0</v>
      </c>
      <c r="G24" s="48">
        <f>SUM(G25,G30,G35)</f>
        <v>1186114</v>
      </c>
      <c r="H24" s="73">
        <f>SUM(E24:G24)</f>
        <v>1186114</v>
      </c>
    </row>
    <row r="25" spans="1:8" ht="12.75" customHeight="1">
      <c r="A25" s="40"/>
      <c r="B25" s="30">
        <v>90001</v>
      </c>
      <c r="C25" s="10"/>
      <c r="D25" s="11" t="s">
        <v>74</v>
      </c>
      <c r="E25" s="49">
        <f>E26</f>
        <v>0</v>
      </c>
      <c r="F25" s="49">
        <f>F26</f>
        <v>0</v>
      </c>
      <c r="G25" s="63">
        <f>G26</f>
        <v>1171440</v>
      </c>
      <c r="H25" s="74">
        <f>SUM(E25:G25)</f>
        <v>1171440</v>
      </c>
    </row>
    <row r="26" spans="1:8" ht="12.75" customHeight="1">
      <c r="A26" s="41"/>
      <c r="B26" s="25"/>
      <c r="C26" s="17">
        <v>6210</v>
      </c>
      <c r="D26" s="19" t="s">
        <v>61</v>
      </c>
      <c r="E26" s="50"/>
      <c r="F26" s="50"/>
      <c r="G26" s="64">
        <v>1171440</v>
      </c>
      <c r="H26" s="75">
        <f>SUM(E26:G26)</f>
        <v>1171440</v>
      </c>
    </row>
    <row r="27" spans="1:8" ht="12" customHeight="1">
      <c r="A27" s="41"/>
      <c r="B27" s="26"/>
      <c r="C27" s="18"/>
      <c r="D27" s="20" t="s">
        <v>62</v>
      </c>
      <c r="E27" s="51"/>
      <c r="F27" s="51"/>
      <c r="G27" s="65"/>
      <c r="H27" s="76"/>
    </row>
    <row r="28" spans="1:9" ht="12" customHeight="1" thickBot="1">
      <c r="A28" s="41"/>
      <c r="B28" s="26"/>
      <c r="C28" s="15"/>
      <c r="D28" s="21" t="s">
        <v>63</v>
      </c>
      <c r="E28" s="51"/>
      <c r="F28" s="51"/>
      <c r="G28" s="65"/>
      <c r="H28" s="80"/>
      <c r="I28" s="95"/>
    </row>
    <row r="29" spans="1:8" ht="10.5" customHeight="1">
      <c r="A29" s="42"/>
      <c r="B29" s="27"/>
      <c r="C29" s="151" t="s">
        <v>75</v>
      </c>
      <c r="D29" s="161"/>
      <c r="E29" s="161"/>
      <c r="F29" s="161"/>
      <c r="G29" s="161"/>
      <c r="H29" s="162"/>
    </row>
    <row r="30" spans="1:8" ht="12.75" customHeight="1">
      <c r="A30" s="40"/>
      <c r="B30" s="30">
        <v>90002</v>
      </c>
      <c r="C30" s="10"/>
      <c r="D30" s="11" t="s">
        <v>42</v>
      </c>
      <c r="E30" s="49">
        <f>E31</f>
        <v>0</v>
      </c>
      <c r="F30" s="49">
        <f>F31</f>
        <v>0</v>
      </c>
      <c r="G30" s="63">
        <f>G31</f>
        <v>4674</v>
      </c>
      <c r="H30" s="74">
        <f>SUM(E30:G30)</f>
        <v>4674</v>
      </c>
    </row>
    <row r="31" spans="1:8" ht="12.75" customHeight="1">
      <c r="A31" s="41"/>
      <c r="B31" s="25"/>
      <c r="C31" s="17">
        <v>6610</v>
      </c>
      <c r="D31" s="19" t="s">
        <v>44</v>
      </c>
      <c r="E31" s="50"/>
      <c r="F31" s="50"/>
      <c r="G31" s="64">
        <v>4674</v>
      </c>
      <c r="H31" s="75">
        <f>SUM(E31:G31)</f>
        <v>4674</v>
      </c>
    </row>
    <row r="32" spans="1:8" ht="12" customHeight="1">
      <c r="A32" s="41"/>
      <c r="B32" s="26"/>
      <c r="C32" s="18"/>
      <c r="D32" s="20" t="s">
        <v>45</v>
      </c>
      <c r="E32" s="51"/>
      <c r="F32" s="51"/>
      <c r="G32" s="65"/>
      <c r="H32" s="76"/>
    </row>
    <row r="33" spans="1:9" ht="12" customHeight="1" thickBot="1">
      <c r="A33" s="41"/>
      <c r="B33" s="26"/>
      <c r="C33" s="15"/>
      <c r="D33" s="20" t="s">
        <v>46</v>
      </c>
      <c r="E33" s="51"/>
      <c r="F33" s="51"/>
      <c r="G33" s="65"/>
      <c r="H33" s="80"/>
      <c r="I33" s="95"/>
    </row>
    <row r="34" spans="1:8" ht="10.5" customHeight="1">
      <c r="A34" s="42"/>
      <c r="B34" s="27"/>
      <c r="C34" s="151" t="s">
        <v>47</v>
      </c>
      <c r="D34" s="161"/>
      <c r="E34" s="161"/>
      <c r="F34" s="161"/>
      <c r="G34" s="161"/>
      <c r="H34" s="162"/>
    </row>
    <row r="35" spans="1:8" ht="24" customHeight="1">
      <c r="A35" s="41"/>
      <c r="B35" s="30">
        <v>90019</v>
      </c>
      <c r="C35" s="10"/>
      <c r="D35" s="88" t="s">
        <v>50</v>
      </c>
      <c r="E35" s="49">
        <f>E36</f>
        <v>0</v>
      </c>
      <c r="F35" s="49">
        <f>F36</f>
        <v>0</v>
      </c>
      <c r="G35" s="63">
        <f>G36</f>
        <v>10000</v>
      </c>
      <c r="H35" s="74">
        <f>SUM(E35:G35)</f>
        <v>10000</v>
      </c>
    </row>
    <row r="36" spans="1:8" ht="12.75" customHeight="1">
      <c r="A36" s="41"/>
      <c r="B36" s="25"/>
      <c r="C36" s="17">
        <v>2710</v>
      </c>
      <c r="D36" s="19" t="s">
        <v>6</v>
      </c>
      <c r="E36" s="50"/>
      <c r="F36" s="50"/>
      <c r="G36" s="64">
        <v>10000</v>
      </c>
      <c r="H36" s="75">
        <f>SUM(E36:G36)</f>
        <v>10000</v>
      </c>
    </row>
    <row r="37" spans="1:8" ht="12" customHeight="1">
      <c r="A37" s="41"/>
      <c r="B37" s="26"/>
      <c r="C37" s="18"/>
      <c r="D37" s="20" t="s">
        <v>10</v>
      </c>
      <c r="E37" s="51"/>
      <c r="F37" s="51"/>
      <c r="G37" s="65"/>
      <c r="H37" s="76"/>
    </row>
    <row r="38" spans="1:8" ht="12" customHeight="1" thickBot="1">
      <c r="A38" s="41"/>
      <c r="B38" s="26"/>
      <c r="C38" s="15"/>
      <c r="D38" s="21" t="s">
        <v>13</v>
      </c>
      <c r="E38" s="51"/>
      <c r="F38" s="51"/>
      <c r="G38" s="65"/>
      <c r="H38" s="80"/>
    </row>
    <row r="39" spans="1:8" ht="11.25" customHeight="1" thickBot="1">
      <c r="A39" s="45"/>
      <c r="B39" s="27"/>
      <c r="C39" s="151" t="s">
        <v>51</v>
      </c>
      <c r="D39" s="161"/>
      <c r="E39" s="161"/>
      <c r="F39" s="161"/>
      <c r="G39" s="161"/>
      <c r="H39" s="162"/>
    </row>
    <row r="40" spans="1:8" ht="12" customHeight="1">
      <c r="A40" s="87">
        <v>921</v>
      </c>
      <c r="B40" s="36"/>
      <c r="C40" s="37"/>
      <c r="D40" s="38" t="s">
        <v>0</v>
      </c>
      <c r="E40" s="53">
        <f>SUM(E41,E45,E49)</f>
        <v>589553</v>
      </c>
      <c r="F40" s="53">
        <f>SUM(F41,F45,F49)</f>
        <v>0</v>
      </c>
      <c r="G40" s="67">
        <f>SUM(G41,G45,G49)</f>
        <v>10000</v>
      </c>
      <c r="H40" s="79">
        <f>SUM(E40:G40)</f>
        <v>599553</v>
      </c>
    </row>
    <row r="41" spans="1:8" ht="12" customHeight="1">
      <c r="A41" s="41"/>
      <c r="B41" s="31">
        <v>92114</v>
      </c>
      <c r="C41" s="12"/>
      <c r="D41" s="13" t="s">
        <v>19</v>
      </c>
      <c r="E41" s="54">
        <f>SUM(E42)</f>
        <v>406520</v>
      </c>
      <c r="F41" s="54">
        <f>SUM(F42)</f>
        <v>0</v>
      </c>
      <c r="G41" s="68">
        <f>SUM(G42)</f>
        <v>0</v>
      </c>
      <c r="H41" s="77">
        <f>SUM(E41:G41)</f>
        <v>406520</v>
      </c>
    </row>
    <row r="42" spans="1:8" ht="12.75" customHeight="1">
      <c r="A42" s="41"/>
      <c r="B42" s="14"/>
      <c r="C42" s="1">
        <v>2480</v>
      </c>
      <c r="D42" s="2" t="s">
        <v>7</v>
      </c>
      <c r="E42" s="55">
        <v>406520</v>
      </c>
      <c r="F42" s="55"/>
      <c r="G42" s="69"/>
      <c r="H42" s="75">
        <f>SUM(E42:G42)</f>
        <v>406520</v>
      </c>
    </row>
    <row r="43" spans="1:8" ht="12.75" customHeight="1" thickBot="1">
      <c r="A43" s="41"/>
      <c r="B43" s="15"/>
      <c r="C43" s="8"/>
      <c r="D43" s="3" t="s">
        <v>2</v>
      </c>
      <c r="E43" s="56"/>
      <c r="F43" s="56"/>
      <c r="G43" s="70"/>
      <c r="H43" s="80"/>
    </row>
    <row r="44" spans="1:8" ht="12" customHeight="1" thickBot="1">
      <c r="A44" s="41"/>
      <c r="B44" s="32"/>
      <c r="C44" s="140" t="s">
        <v>31</v>
      </c>
      <c r="D44" s="135"/>
      <c r="E44" s="135"/>
      <c r="F44" s="135"/>
      <c r="G44" s="135"/>
      <c r="H44" s="143"/>
    </row>
    <row r="45" spans="1:8" ht="12" customHeight="1">
      <c r="A45" s="41"/>
      <c r="B45" s="31">
        <v>92116</v>
      </c>
      <c r="C45" s="12"/>
      <c r="D45" s="13" t="s">
        <v>4</v>
      </c>
      <c r="E45" s="54">
        <f>E46</f>
        <v>183033</v>
      </c>
      <c r="F45" s="54">
        <f>F46</f>
        <v>0</v>
      </c>
      <c r="G45" s="68">
        <f>G46</f>
        <v>0</v>
      </c>
      <c r="H45" s="81">
        <f>SUM(E45:G45)</f>
        <v>183033</v>
      </c>
    </row>
    <row r="46" spans="1:8" ht="12" customHeight="1">
      <c r="A46" s="41"/>
      <c r="B46" s="14"/>
      <c r="C46" s="1">
        <v>2480</v>
      </c>
      <c r="D46" s="2" t="s">
        <v>7</v>
      </c>
      <c r="E46" s="55">
        <v>183033</v>
      </c>
      <c r="F46" s="55"/>
      <c r="G46" s="69"/>
      <c r="H46" s="75">
        <f>SUM(E46:G46)</f>
        <v>183033</v>
      </c>
    </row>
    <row r="47" spans="1:8" ht="12" customHeight="1" thickBot="1">
      <c r="A47" s="41"/>
      <c r="B47" s="15"/>
      <c r="C47" s="8"/>
      <c r="D47" s="3" t="s">
        <v>2</v>
      </c>
      <c r="E47" s="56"/>
      <c r="F47" s="56"/>
      <c r="G47" s="70"/>
      <c r="H47" s="80"/>
    </row>
    <row r="48" spans="1:8" ht="12" customHeight="1" thickBot="1">
      <c r="A48" s="41"/>
      <c r="B48" s="32"/>
      <c r="C48" s="140" t="s">
        <v>32</v>
      </c>
      <c r="D48" s="135"/>
      <c r="E48" s="135"/>
      <c r="F48" s="135"/>
      <c r="G48" s="135"/>
      <c r="H48" s="143"/>
    </row>
    <row r="49" spans="1:8" ht="12.75">
      <c r="A49" s="41"/>
      <c r="B49" s="31">
        <v>92120</v>
      </c>
      <c r="C49" s="33"/>
      <c r="D49" s="34" t="s">
        <v>18</v>
      </c>
      <c r="E49" s="57">
        <f>E50</f>
        <v>0</v>
      </c>
      <c r="F49" s="57">
        <f>F50</f>
        <v>0</v>
      </c>
      <c r="G49" s="71">
        <f>G50</f>
        <v>10000</v>
      </c>
      <c r="H49" s="81">
        <f>SUM(E49:G49)</f>
        <v>10000</v>
      </c>
    </row>
    <row r="50" spans="1:8" ht="12.75">
      <c r="A50" s="41"/>
      <c r="B50" s="14"/>
      <c r="C50" s="17">
        <v>2710</v>
      </c>
      <c r="D50" s="19" t="s">
        <v>6</v>
      </c>
      <c r="E50" s="50"/>
      <c r="F50" s="50"/>
      <c r="G50" s="64">
        <v>10000</v>
      </c>
      <c r="H50" s="75">
        <f>SUM(E50:G50)</f>
        <v>10000</v>
      </c>
    </row>
    <row r="51" spans="1:8" ht="11.25" customHeight="1">
      <c r="A51" s="41"/>
      <c r="B51" s="15"/>
      <c r="C51" s="15"/>
      <c r="D51" s="20" t="s">
        <v>10</v>
      </c>
      <c r="E51" s="51"/>
      <c r="F51" s="51"/>
      <c r="G51" s="65"/>
      <c r="H51" s="76"/>
    </row>
    <row r="52" spans="1:8" ht="12.75" customHeight="1" thickBot="1">
      <c r="A52" s="42"/>
      <c r="B52" s="18"/>
      <c r="C52" s="16"/>
      <c r="D52" s="21" t="s">
        <v>13</v>
      </c>
      <c r="E52" s="52"/>
      <c r="F52" s="52"/>
      <c r="G52" s="66"/>
      <c r="H52" s="78"/>
    </row>
    <row r="53" spans="1:8" ht="11.25" customHeight="1" thickBot="1">
      <c r="A53" s="46"/>
      <c r="B53" s="47"/>
      <c r="C53" s="146" t="s">
        <v>39</v>
      </c>
      <c r="D53" s="147"/>
      <c r="E53" s="147"/>
      <c r="F53" s="147"/>
      <c r="G53" s="147"/>
      <c r="H53" s="133"/>
    </row>
    <row r="54" spans="1:8" ht="13.5" thickBot="1">
      <c r="A54" s="137" t="s">
        <v>35</v>
      </c>
      <c r="B54" s="138"/>
      <c r="C54" s="138"/>
      <c r="D54" s="139"/>
      <c r="E54" s="91">
        <f>SUM(E55,E65,E71,E78)</f>
        <v>20185</v>
      </c>
      <c r="F54" s="91">
        <f>SUM(F55,F65,F71,F78)</f>
        <v>0</v>
      </c>
      <c r="G54" s="92">
        <f>SUM(G55,G65,G71,G78)</f>
        <v>74000</v>
      </c>
      <c r="H54" s="93">
        <f>SUM(E54:G54)</f>
        <v>94185</v>
      </c>
    </row>
    <row r="55" spans="1:8" ht="12" customHeight="1">
      <c r="A55" s="39">
        <v>10</v>
      </c>
      <c r="B55" s="4"/>
      <c r="C55" s="5"/>
      <c r="D55" s="6" t="s">
        <v>20</v>
      </c>
      <c r="E55" s="48">
        <f>SUM(E56,E61)</f>
        <v>20185</v>
      </c>
      <c r="F55" s="48">
        <f>SUM(F56,F61)</f>
        <v>0</v>
      </c>
      <c r="G55" s="62">
        <f>SUM(G56,G61)</f>
        <v>12000</v>
      </c>
      <c r="H55" s="73">
        <f>SUM(E55:G55)</f>
        <v>32185</v>
      </c>
    </row>
    <row r="56" spans="1:8" ht="12" customHeight="1">
      <c r="A56" s="40"/>
      <c r="B56" s="9">
        <v>1008</v>
      </c>
      <c r="C56" s="10"/>
      <c r="D56" s="11" t="s">
        <v>14</v>
      </c>
      <c r="E56" s="49">
        <f>E57</f>
        <v>0</v>
      </c>
      <c r="F56" s="49">
        <f>F57</f>
        <v>0</v>
      </c>
      <c r="G56" s="63">
        <f>G57</f>
        <v>12000</v>
      </c>
      <c r="H56" s="74">
        <f>SUM(E56:G56)</f>
        <v>12000</v>
      </c>
    </row>
    <row r="57" spans="1:8" ht="12.75">
      <c r="A57" s="41"/>
      <c r="B57" s="25"/>
      <c r="C57" s="28">
        <v>2830</v>
      </c>
      <c r="D57" s="19" t="s">
        <v>52</v>
      </c>
      <c r="E57" s="50"/>
      <c r="F57" s="50"/>
      <c r="G57" s="64">
        <v>12000</v>
      </c>
      <c r="H57" s="75">
        <f>SUM(E57:G57)</f>
        <v>12000</v>
      </c>
    </row>
    <row r="58" spans="1:8" ht="12" customHeight="1">
      <c r="A58" s="41"/>
      <c r="B58" s="26"/>
      <c r="C58" s="29"/>
      <c r="D58" s="20" t="s">
        <v>55</v>
      </c>
      <c r="E58" s="51"/>
      <c r="F58" s="51"/>
      <c r="G58" s="65"/>
      <c r="H58" s="76"/>
    </row>
    <row r="59" spans="1:8" ht="11.25" customHeight="1">
      <c r="A59" s="41"/>
      <c r="B59" s="26"/>
      <c r="C59" s="26"/>
      <c r="D59" s="20" t="s">
        <v>56</v>
      </c>
      <c r="E59" s="51"/>
      <c r="F59" s="51"/>
      <c r="G59" s="65"/>
      <c r="H59" s="76"/>
    </row>
    <row r="60" spans="1:8" ht="12.75">
      <c r="A60" s="42"/>
      <c r="B60" s="27"/>
      <c r="C60" s="86" t="s">
        <v>28</v>
      </c>
      <c r="D60" s="23"/>
      <c r="E60" s="22"/>
      <c r="F60" s="22"/>
      <c r="G60" s="144"/>
      <c r="H60" s="145"/>
    </row>
    <row r="61" spans="1:8" ht="10.5" customHeight="1">
      <c r="A61" s="41"/>
      <c r="B61" s="108">
        <v>1030</v>
      </c>
      <c r="C61" s="109"/>
      <c r="D61" s="110" t="s">
        <v>15</v>
      </c>
      <c r="E61" s="111">
        <f>E62</f>
        <v>20185</v>
      </c>
      <c r="F61" s="111">
        <f>F62</f>
        <v>0</v>
      </c>
      <c r="G61" s="112">
        <f>G62</f>
        <v>0</v>
      </c>
      <c r="H61" s="124">
        <f>SUM(E61:G61)</f>
        <v>20185</v>
      </c>
    </row>
    <row r="62" spans="1:8" ht="12.75">
      <c r="A62" s="41"/>
      <c r="B62" s="15"/>
      <c r="C62" s="105">
        <v>2850</v>
      </c>
      <c r="D62" s="3" t="s">
        <v>17</v>
      </c>
      <c r="E62" s="106">
        <v>20185</v>
      </c>
      <c r="F62" s="106"/>
      <c r="G62" s="107"/>
      <c r="H62" s="100">
        <f>SUM(E62:G62)</f>
        <v>20185</v>
      </c>
    </row>
    <row r="63" spans="1:8" ht="12.75" customHeight="1" thickBot="1">
      <c r="A63" s="41"/>
      <c r="B63" s="15"/>
      <c r="C63" s="8"/>
      <c r="D63" s="3" t="s">
        <v>3</v>
      </c>
      <c r="E63" s="56"/>
      <c r="F63" s="56"/>
      <c r="G63" s="70"/>
      <c r="H63" s="80"/>
    </row>
    <row r="64" spans="1:8" ht="11.25" customHeight="1">
      <c r="A64" s="43"/>
      <c r="B64" s="24"/>
      <c r="C64" s="140" t="s">
        <v>29</v>
      </c>
      <c r="D64" s="135"/>
      <c r="E64" s="135"/>
      <c r="F64" s="135"/>
      <c r="G64" s="135"/>
      <c r="H64" s="141"/>
    </row>
    <row r="65" spans="1:8" ht="11.25" customHeight="1">
      <c r="A65" s="125">
        <v>851</v>
      </c>
      <c r="B65" s="36"/>
      <c r="C65" s="37"/>
      <c r="D65" s="38" t="s">
        <v>1</v>
      </c>
      <c r="E65" s="53">
        <f aca="true" t="shared" si="3" ref="E65:G66">E66</f>
        <v>0</v>
      </c>
      <c r="F65" s="53">
        <f t="shared" si="3"/>
        <v>0</v>
      </c>
      <c r="G65" s="67">
        <f t="shared" si="3"/>
        <v>2000</v>
      </c>
      <c r="H65" s="126">
        <f>SUM(E65:G65)</f>
        <v>2000</v>
      </c>
    </row>
    <row r="66" spans="1:8" ht="12.75">
      <c r="A66" s="41"/>
      <c r="B66" s="31">
        <v>85154</v>
      </c>
      <c r="C66" s="33"/>
      <c r="D66" s="34" t="s">
        <v>11</v>
      </c>
      <c r="E66" s="57">
        <f t="shared" si="3"/>
        <v>0</v>
      </c>
      <c r="F66" s="57">
        <f t="shared" si="3"/>
        <v>0</v>
      </c>
      <c r="G66" s="71">
        <f t="shared" si="3"/>
        <v>2000</v>
      </c>
      <c r="H66" s="77">
        <f>SUM(E66:G66)</f>
        <v>2000</v>
      </c>
    </row>
    <row r="67" spans="1:8" ht="12.75">
      <c r="A67" s="41"/>
      <c r="B67" s="14"/>
      <c r="C67" s="17">
        <v>2830</v>
      </c>
      <c r="D67" s="19" t="s">
        <v>52</v>
      </c>
      <c r="E67" s="50"/>
      <c r="F67" s="50"/>
      <c r="G67" s="64">
        <v>2000</v>
      </c>
      <c r="H67" s="75">
        <f>SUM(E67:G67)</f>
        <v>2000</v>
      </c>
    </row>
    <row r="68" spans="1:8" ht="11.25" customHeight="1">
      <c r="A68" s="41"/>
      <c r="B68" s="15"/>
      <c r="C68" s="18"/>
      <c r="D68" s="20" t="s">
        <v>53</v>
      </c>
      <c r="E68" s="51"/>
      <c r="F68" s="51"/>
      <c r="G68" s="65"/>
      <c r="H68" s="76"/>
    </row>
    <row r="69" spans="1:8" ht="12" customHeight="1">
      <c r="A69" s="41"/>
      <c r="B69" s="15"/>
      <c r="C69" s="15"/>
      <c r="D69" s="20" t="s">
        <v>54</v>
      </c>
      <c r="E69" s="51"/>
      <c r="F69" s="51"/>
      <c r="G69" s="65"/>
      <c r="H69" s="76"/>
    </row>
    <row r="70" spans="1:8" ht="11.25" customHeight="1">
      <c r="A70" s="45"/>
      <c r="B70" s="16"/>
      <c r="C70" s="134" t="s">
        <v>49</v>
      </c>
      <c r="D70" s="135"/>
      <c r="E70" s="135"/>
      <c r="F70" s="135"/>
      <c r="G70" s="135"/>
      <c r="H70" s="136"/>
    </row>
    <row r="71" spans="1:8" ht="12.75">
      <c r="A71" s="94">
        <v>921</v>
      </c>
      <c r="B71" s="127"/>
      <c r="C71" s="37"/>
      <c r="D71" s="38" t="s">
        <v>0</v>
      </c>
      <c r="E71" s="53">
        <f aca="true" t="shared" si="4" ref="E71:G72">E72</f>
        <v>0</v>
      </c>
      <c r="F71" s="53">
        <f t="shared" si="4"/>
        <v>0</v>
      </c>
      <c r="G71" s="53">
        <f t="shared" si="4"/>
        <v>3000</v>
      </c>
      <c r="H71" s="96">
        <f>SUM(E71:G71)</f>
        <v>3000</v>
      </c>
    </row>
    <row r="72" spans="1:8" ht="12" customHeight="1">
      <c r="A72" s="40"/>
      <c r="B72" s="31">
        <v>92105</v>
      </c>
      <c r="C72" s="33"/>
      <c r="D72" s="34" t="s">
        <v>5</v>
      </c>
      <c r="E72" s="57">
        <f t="shared" si="4"/>
        <v>0</v>
      </c>
      <c r="F72" s="57">
        <f t="shared" si="4"/>
        <v>0</v>
      </c>
      <c r="G72" s="71">
        <f t="shared" si="4"/>
        <v>3000</v>
      </c>
      <c r="H72" s="77">
        <f>SUM(E72:G72)</f>
        <v>3000</v>
      </c>
    </row>
    <row r="73" spans="1:8" ht="12.75">
      <c r="A73" s="41"/>
      <c r="B73" s="14"/>
      <c r="C73" s="17">
        <v>2360</v>
      </c>
      <c r="D73" s="114" t="s">
        <v>65</v>
      </c>
      <c r="E73" s="50"/>
      <c r="F73" s="50"/>
      <c r="G73" s="64">
        <v>3000</v>
      </c>
      <c r="H73" s="75">
        <f>SUM(E73:G73)</f>
        <v>3000</v>
      </c>
    </row>
    <row r="74" spans="1:8" ht="12.75">
      <c r="A74" s="41"/>
      <c r="B74" s="15"/>
      <c r="C74" s="97"/>
      <c r="D74" s="113" t="s">
        <v>66</v>
      </c>
      <c r="E74" s="98"/>
      <c r="F74" s="98"/>
      <c r="G74" s="99"/>
      <c r="H74" s="100"/>
    </row>
    <row r="75" spans="1:8" ht="12.75">
      <c r="A75" s="41"/>
      <c r="B75" s="15"/>
      <c r="C75" s="15"/>
      <c r="D75" s="113" t="s">
        <v>67</v>
      </c>
      <c r="E75" s="51"/>
      <c r="F75" s="51"/>
      <c r="G75" s="65"/>
      <c r="H75" s="76"/>
    </row>
    <row r="76" spans="1:8" ht="13.5" thickBot="1">
      <c r="A76" s="41"/>
      <c r="B76" s="15"/>
      <c r="C76" s="24"/>
      <c r="D76" s="113" t="s">
        <v>68</v>
      </c>
      <c r="E76" s="115"/>
      <c r="F76" s="115"/>
      <c r="G76" s="116"/>
      <c r="H76" s="80"/>
    </row>
    <row r="77" spans="1:8" ht="12" customHeight="1" thickBot="1">
      <c r="A77" s="42"/>
      <c r="B77" s="16"/>
      <c r="C77" s="134" t="s">
        <v>30</v>
      </c>
      <c r="D77" s="135"/>
      <c r="E77" s="142"/>
      <c r="F77" s="142"/>
      <c r="G77" s="142"/>
      <c r="H77" s="143"/>
    </row>
    <row r="78" spans="1:8" ht="9.75" customHeight="1">
      <c r="A78" s="58">
        <v>926</v>
      </c>
      <c r="B78" s="5"/>
      <c r="C78" s="5"/>
      <c r="D78" s="6" t="s">
        <v>8</v>
      </c>
      <c r="E78" s="48">
        <f aca="true" t="shared" si="5" ref="E78:G79">E79</f>
        <v>0</v>
      </c>
      <c r="F78" s="48">
        <f t="shared" si="5"/>
        <v>0</v>
      </c>
      <c r="G78" s="62">
        <f t="shared" si="5"/>
        <v>57000</v>
      </c>
      <c r="H78" s="79">
        <f>SUM(E78:G78)</f>
        <v>57000</v>
      </c>
    </row>
    <row r="79" spans="1:8" ht="10.5" customHeight="1">
      <c r="A79" s="40"/>
      <c r="B79" s="30">
        <v>92605</v>
      </c>
      <c r="C79" s="10"/>
      <c r="D79" s="11" t="s">
        <v>12</v>
      </c>
      <c r="E79" s="49">
        <f t="shared" si="5"/>
        <v>0</v>
      </c>
      <c r="F79" s="49">
        <f t="shared" si="5"/>
        <v>0</v>
      </c>
      <c r="G79" s="63">
        <f t="shared" si="5"/>
        <v>57000</v>
      </c>
      <c r="H79" s="77">
        <f>SUM(E79:G79)</f>
        <v>57000</v>
      </c>
    </row>
    <row r="80" spans="1:8" ht="12.75">
      <c r="A80" s="41"/>
      <c r="B80" s="14"/>
      <c r="C80" s="17">
        <v>2360</v>
      </c>
      <c r="D80" s="114" t="s">
        <v>65</v>
      </c>
      <c r="E80" s="50"/>
      <c r="F80" s="50"/>
      <c r="G80" s="64">
        <v>57000</v>
      </c>
      <c r="H80" s="75">
        <f>SUM(E80:G80)</f>
        <v>57000</v>
      </c>
    </row>
    <row r="81" spans="1:8" ht="12.75">
      <c r="A81" s="41"/>
      <c r="B81" s="15"/>
      <c r="C81" s="15"/>
      <c r="D81" s="113" t="s">
        <v>66</v>
      </c>
      <c r="E81" s="51"/>
      <c r="F81" s="51"/>
      <c r="G81" s="65"/>
      <c r="H81" s="76"/>
    </row>
    <row r="82" spans="1:8" ht="12.75">
      <c r="A82" s="41"/>
      <c r="B82" s="15"/>
      <c r="C82" s="15"/>
      <c r="D82" s="113" t="s">
        <v>67</v>
      </c>
      <c r="E82" s="51"/>
      <c r="F82" s="51"/>
      <c r="G82" s="65"/>
      <c r="H82" s="76"/>
    </row>
    <row r="83" spans="1:8" ht="13.5" thickBot="1">
      <c r="A83" s="41"/>
      <c r="B83" s="15"/>
      <c r="C83" s="24"/>
      <c r="D83" s="113" t="s">
        <v>68</v>
      </c>
      <c r="E83" s="115"/>
      <c r="F83" s="115"/>
      <c r="G83" s="116"/>
      <c r="H83" s="80"/>
    </row>
    <row r="84" spans="1:8" ht="12" customHeight="1" thickBot="1">
      <c r="A84" s="46"/>
      <c r="B84" s="47"/>
      <c r="C84" s="131" t="s">
        <v>33</v>
      </c>
      <c r="D84" s="132"/>
      <c r="E84" s="132"/>
      <c r="F84" s="132"/>
      <c r="G84" s="132"/>
      <c r="H84" s="133"/>
    </row>
    <row r="85" spans="4:8" ht="12" customHeight="1" thickBot="1">
      <c r="D85" s="82" t="s">
        <v>40</v>
      </c>
      <c r="E85" s="83">
        <f>SUM(E54,E6)</f>
        <v>609738</v>
      </c>
      <c r="F85" s="83">
        <f>SUM(F54,F6)</f>
        <v>10000</v>
      </c>
      <c r="G85" s="84">
        <f>SUM(G54,G6)</f>
        <v>1436814</v>
      </c>
      <c r="H85" s="85">
        <f>SUM(H54,H6)</f>
        <v>2056552</v>
      </c>
    </row>
  </sheetData>
  <sheetProtection/>
  <mergeCells count="22">
    <mergeCell ref="D1:H1"/>
    <mergeCell ref="C48:H48"/>
    <mergeCell ref="C44:H44"/>
    <mergeCell ref="C23:H23"/>
    <mergeCell ref="C34:H34"/>
    <mergeCell ref="E4:H4"/>
    <mergeCell ref="C39:H39"/>
    <mergeCell ref="C29:H29"/>
    <mergeCell ref="C53:H53"/>
    <mergeCell ref="A6:D6"/>
    <mergeCell ref="D4:D5"/>
    <mergeCell ref="C12:H12"/>
    <mergeCell ref="A4:A5"/>
    <mergeCell ref="B4:B5"/>
    <mergeCell ref="C4:C5"/>
    <mergeCell ref="C17:H17"/>
    <mergeCell ref="C84:H84"/>
    <mergeCell ref="C70:H70"/>
    <mergeCell ref="A54:D54"/>
    <mergeCell ref="C64:H64"/>
    <mergeCell ref="C77:H77"/>
    <mergeCell ref="G60:H60"/>
  </mergeCells>
  <printOptions/>
  <pageMargins left="0.7480314960629921" right="0.3937007874015748" top="0.56" bottom="0.56" header="0.5118110236220472" footer="0.33"/>
  <pageSetup horizontalDpi="600" verticalDpi="600" orientation="portrait" paperSize="9" r:id="rId1"/>
  <headerFoot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Gmina Poniec</cp:lastModifiedBy>
  <cp:lastPrinted>2011-07-12T10:45:38Z</cp:lastPrinted>
  <dcterms:created xsi:type="dcterms:W3CDTF">2009-11-06T10:03:40Z</dcterms:created>
  <dcterms:modified xsi:type="dcterms:W3CDTF">2011-07-18T07:00:10Z</dcterms:modified>
  <cp:category/>
  <cp:version/>
  <cp:contentType/>
  <cp:contentStatus/>
</cp:coreProperties>
</file>