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<sst xmlns="http://schemas.openxmlformats.org/spreadsheetml/2006/main" count="96" uniqueCount="79">
  <si>
    <t>Kultura i ochrona dziedzictwa narodowego</t>
  </si>
  <si>
    <t>Ochrona zdrowia</t>
  </si>
  <si>
    <t>instytucji kultury</t>
  </si>
  <si>
    <t>Biblioteki</t>
  </si>
  <si>
    <t>Pozostałe zadania w zakresie kultury</t>
  </si>
  <si>
    <t>Dotacja celowa na pomoc finansową udzielaną między</t>
  </si>
  <si>
    <t>Dotacja podmiotowa z budżetu dla samorządowej</t>
  </si>
  <si>
    <t>Kultura fizyczna i sport</t>
  </si>
  <si>
    <t>jednostkami samorządu terytorialnego</t>
  </si>
  <si>
    <t>jednostkami samorządu terytorialnego na dofinansowanie</t>
  </si>
  <si>
    <t>Przeciwdziałanie alkoholizmowi</t>
  </si>
  <si>
    <t>Zadania w zakresie kultury fizycznej i sportu</t>
  </si>
  <si>
    <t>własnych zadań bieżących</t>
  </si>
  <si>
    <t>Melioracje wodne</t>
  </si>
  <si>
    <t>Dotacje celowe przekazane gminie na zadania bieżące</t>
  </si>
  <si>
    <t>Ochrona zabytków i opieka nad zabytkami</t>
  </si>
  <si>
    <t>Pozostałe instytucje kultury</t>
  </si>
  <si>
    <t>Rolnictwo i łowiectwo</t>
  </si>
  <si>
    <t>Dział</t>
  </si>
  <si>
    <t>Treść</t>
  </si>
  <si>
    <t>Rozdział</t>
  </si>
  <si>
    <t>realizowane na podstawie porozumień (umów) między</t>
  </si>
  <si>
    <t>§</t>
  </si>
  <si>
    <t>Dotacja dla Spółki Wodnej i Spółki Drenarskiej na dofinansowanie działalności</t>
  </si>
  <si>
    <t>Dotacja dla Związku Chórów Kościelnych z przeznaczeniem dla Chóru Kościelnego w Poniecu</t>
  </si>
  <si>
    <t>Dotacja dla Biblioteki Publicznej w Poniecu na działalność bieżącą</t>
  </si>
  <si>
    <t>Dotacja dla stowarzyszeń na realizację zadań własnych Gminy z zakresu kultury fizycznej i sportu</t>
  </si>
  <si>
    <t>dla sektora finansów publicznych</t>
  </si>
  <si>
    <t>dla jednostek spoza sektora finasów publicznych</t>
  </si>
  <si>
    <t xml:space="preserve">podmiotowej </t>
  </si>
  <si>
    <t>przedmiotowej</t>
  </si>
  <si>
    <t>celowej</t>
  </si>
  <si>
    <t>Dotacja dla gminy Piaski</t>
  </si>
  <si>
    <t>RAZEM</t>
  </si>
  <si>
    <t>Planowana kwota dotacji</t>
  </si>
  <si>
    <t>Gospodarka komunalna i ochrona środowiska</t>
  </si>
  <si>
    <t xml:space="preserve">Dotacja dla "Bonifraterskiego Ośrodka Interwencji Kryzysowej i Wsparcia dla Ofiar Przemocy w Rodzinie Marysin" </t>
  </si>
  <si>
    <t>Wpływy i wydatki związane z gromadzeniem środków z opłat i kar za korzystanie ze środowiska</t>
  </si>
  <si>
    <t>Dotacja celowa z budżetu na finansowanie lub dofinanso-</t>
  </si>
  <si>
    <t>wanie zadań zleconych do realizacji pozostałym jednost-</t>
  </si>
  <si>
    <t>kom nie zaliczanym do sektora finansów publicznych</t>
  </si>
  <si>
    <t xml:space="preserve">Dotacje celowe z budżetu jednostki samorządu terytorial- </t>
  </si>
  <si>
    <t xml:space="preserve">nego udzielane w trybie  art. 221 ustawy,  na finansowanie </t>
  </si>
  <si>
    <t xml:space="preserve">lub dofinansowanie zadań zleconych do realizacji </t>
  </si>
  <si>
    <t>organizacjom prowadzącym działalność pożytku publicznego</t>
  </si>
  <si>
    <t>Gospodarka mieszkaniowa</t>
  </si>
  <si>
    <t>zakładu budżetowego</t>
  </si>
  <si>
    <t>Dotacja dla ZGKiM w Poniecu na utrzymanie substancji mieszkaniowej</t>
  </si>
  <si>
    <t>Dotacja przedmiotowa z budżetu dla samorządowego</t>
  </si>
  <si>
    <t>Schroniska dla zwierząt</t>
  </si>
  <si>
    <t>Domy i ośrodki kultury,świetlice i kluby</t>
  </si>
  <si>
    <t>Zakłady gospodarki mieszkaniowej</t>
  </si>
  <si>
    <t>Dotacja dla m. Leszna na koszty utrzymania psów z gminy Poniec w schronisku</t>
  </si>
  <si>
    <t>bieżące realizowane na podstawie porozumień (umów)</t>
  </si>
  <si>
    <t xml:space="preserve">Dotacje celowe przekazane dla powiatu na zadania 
</t>
  </si>
  <si>
    <t>między jednostkami samorządu terytorialnego</t>
  </si>
  <si>
    <t>Zestawienie planowanych kwot dotacji w roku 2013</t>
  </si>
  <si>
    <t>Dotacja dla GCKSTiR w Poniecu na działalność bieżącą</t>
  </si>
  <si>
    <t>Dotacja dla GCKSTiR w Poniecu na utrzymanie i działalność bieżącą świetlic wiejskich z terenu gm. Poniec</t>
  </si>
  <si>
    <t>Zakłady gospodarki komunalnej</t>
  </si>
  <si>
    <t>Dotacje celowe z budżetu na finansowanie lub</t>
  </si>
  <si>
    <t>dofinansowanie kosztów realizacji inwestycji i zakupów</t>
  </si>
  <si>
    <t>inwestycyjnych samorządowych zakładów budżetowych</t>
  </si>
  <si>
    <t>Dotacja dla ZGKiM w Poniecu na zakup inwestycyjny kosiarki bijakowej</t>
  </si>
  <si>
    <t>Dotacjacelowa z budżetu na finasowanie lub dofinansowanie</t>
  </si>
  <si>
    <t>kosztów realizacji inwestycji i zakupów inwestycyjnych</t>
  </si>
  <si>
    <t>innych jednostek sektora finansów pubicznych</t>
  </si>
  <si>
    <t>Dotacja dla GCKSTiR w Poniecu na zakup samochodu dostawczego do obsługi świetlic wiejskich</t>
  </si>
  <si>
    <t>Oświata i wychowanie</t>
  </si>
  <si>
    <t>Dowożenie uczniów do szkół</t>
  </si>
  <si>
    <t xml:space="preserve">Dotacja dla gminy Krobia na zwrot kosztów dowozu uczniów z gminy Poniec do Zespołu Szkół Specjalnych w Brzeziu </t>
  </si>
  <si>
    <t>Turystyka</t>
  </si>
  <si>
    <t>Pozostała działalność</t>
  </si>
  <si>
    <t>Dotacja celowa na pomoc finansową udzielaną między
jednostkami samorządu terytorialnego na
dofinansowanie własnych zadań bieżących</t>
  </si>
  <si>
    <t>jednostkami samorządu terytorialnego na</t>
  </si>
  <si>
    <t>dofinansowanie własnych zadań bieżących</t>
  </si>
  <si>
    <t>Dotacja dla Powiatu Gostyńskiego na likwidację azbestu i wyrobów zawierających azbest</t>
  </si>
  <si>
    <t>Dotacja dla Powiatu Gostyńskiego na opracowanie koncepcji rozwoju tras rowerowych na trernie gminy Poniec i powiatu gostyńskiego</t>
  </si>
  <si>
    <t xml:space="preserve">Zał. nr 5 do uchwały Rady Miejskiej  nr XXVII/217/2013 z dn. 22.03.2013r.      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</si>
</sst>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0.00"/>
    <numFmt numFmtId="174" formatCode="?0.00%"/>
    <numFmt numFmtId="175" formatCode="00000"/>
    <numFmt numFmtId="176" formatCode="????"/>
    <numFmt numFmtId="177" formatCode="???"/>
    <numFmt numFmtId="178" formatCode="?,??0.00"/>
    <numFmt numFmtId="179" formatCode="?????"/>
    <numFmt numFmtId="180" formatCode="??0.00%"/>
    <numFmt numFmtId="181" formatCode="???,??0.00"/>
    <numFmt numFmtId="182" formatCode="?"/>
    <numFmt numFmtId="183" formatCode="#,##0.0"/>
  </numFmts>
  <fonts count="46">
    <font>
      <sz val="10"/>
      <name val="Arial"/>
      <family val="0"/>
    </font>
    <font>
      <b/>
      <sz val="8.5"/>
      <color indexed="8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11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1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8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8"/>
      </right>
      <top style="medium"/>
      <bottom>
        <color indexed="8"/>
      </bottom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>
        <color indexed="8"/>
      </left>
      <right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0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176" fontId="2" fillId="0" borderId="10" xfId="42" applyNumberFormat="1" applyFont="1" applyBorder="1" applyAlignment="1">
      <alignment horizontal="left" vertical="top"/>
      <protection/>
    </xf>
    <xf numFmtId="0" fontId="4" fillId="0" borderId="11" xfId="42" applyFont="1" applyBorder="1" applyAlignment="1">
      <alignment horizontal="left" vertical="top"/>
      <protection/>
    </xf>
    <xf numFmtId="0" fontId="4" fillId="0" borderId="12" xfId="42" applyFont="1" applyBorder="1" applyAlignment="1">
      <alignment horizontal="left" vertical="top"/>
      <protection/>
    </xf>
    <xf numFmtId="0" fontId="0" fillId="33" borderId="13" xfId="42" applyFont="1" applyFill="1" applyBorder="1">
      <alignment/>
      <protection/>
    </xf>
    <xf numFmtId="0" fontId="0" fillId="33" borderId="14" xfId="42" applyFont="1" applyFill="1" applyBorder="1">
      <alignment/>
      <protection/>
    </xf>
    <xf numFmtId="0" fontId="5" fillId="33" borderId="15" xfId="42" applyFont="1" applyFill="1" applyBorder="1" applyAlignment="1">
      <alignment horizontal="left" vertical="top"/>
      <protection/>
    </xf>
    <xf numFmtId="0" fontId="6" fillId="0" borderId="0" xfId="0" applyFont="1" applyAlignment="1">
      <alignment/>
    </xf>
    <xf numFmtId="0" fontId="0" fillId="0" borderId="0" xfId="42" applyFont="1" applyBorder="1">
      <alignment/>
      <protection/>
    </xf>
    <xf numFmtId="175" fontId="2" fillId="34" borderId="10" xfId="42" applyNumberFormat="1" applyFont="1" applyFill="1" applyBorder="1" applyAlignment="1">
      <alignment horizontal="left" vertical="top"/>
      <protection/>
    </xf>
    <xf numFmtId="0" fontId="0" fillId="34" borderId="10" xfId="42" applyFont="1" applyFill="1" applyBorder="1">
      <alignment/>
      <protection/>
    </xf>
    <xf numFmtId="0" fontId="4" fillId="34" borderId="11" xfId="42" applyFont="1" applyFill="1" applyBorder="1" applyAlignment="1">
      <alignment horizontal="left" vertical="top"/>
      <protection/>
    </xf>
    <xf numFmtId="0" fontId="0" fillId="34" borderId="14" xfId="42" applyFont="1" applyFill="1" applyBorder="1">
      <alignment/>
      <protection/>
    </xf>
    <xf numFmtId="0" fontId="4" fillId="34" borderId="15" xfId="42" applyFont="1" applyFill="1" applyBorder="1" applyAlignment="1">
      <alignment horizontal="left" vertical="top"/>
      <protection/>
    </xf>
    <xf numFmtId="0" fontId="0" fillId="0" borderId="16" xfId="42" applyFont="1" applyBorder="1">
      <alignment/>
      <protection/>
    </xf>
    <xf numFmtId="0" fontId="0" fillId="0" borderId="17" xfId="42" applyFont="1" applyBorder="1">
      <alignment/>
      <protection/>
    </xf>
    <xf numFmtId="0" fontId="0" fillId="0" borderId="18" xfId="0" applyBorder="1" applyAlignment="1">
      <alignment/>
    </xf>
    <xf numFmtId="176" fontId="2" fillId="0" borderId="16" xfId="42" applyNumberFormat="1" applyFont="1" applyBorder="1" applyAlignment="1">
      <alignment horizontal="left" vertical="top"/>
      <protection/>
    </xf>
    <xf numFmtId="0" fontId="0" fillId="0" borderId="17" xfId="0" applyBorder="1" applyAlignment="1">
      <alignment/>
    </xf>
    <xf numFmtId="0" fontId="4" fillId="0" borderId="16" xfId="42" applyFont="1" applyBorder="1" applyAlignment="1">
      <alignment horizontal="left" vertical="top"/>
      <protection/>
    </xf>
    <xf numFmtId="0" fontId="4" fillId="0" borderId="17" xfId="42" applyFont="1" applyBorder="1" applyAlignment="1">
      <alignment horizontal="left" vertical="top"/>
      <protection/>
    </xf>
    <xf numFmtId="0" fontId="4" fillId="0" borderId="18" xfId="42" applyFont="1" applyBorder="1" applyAlignment="1">
      <alignment horizontal="left" vertical="top"/>
      <protection/>
    </xf>
    <xf numFmtId="0" fontId="0" fillId="0" borderId="19" xfId="0" applyBorder="1" applyAlignment="1">
      <alignment/>
    </xf>
    <xf numFmtId="0" fontId="4" fillId="0" borderId="19" xfId="42" applyFont="1" applyBorder="1" applyAlignment="1">
      <alignment horizontal="left" vertical="top"/>
      <protection/>
    </xf>
    <xf numFmtId="0" fontId="0" fillId="0" borderId="18" xfId="42" applyFont="1" applyBorder="1">
      <alignment/>
      <protection/>
    </xf>
    <xf numFmtId="0" fontId="0" fillId="0" borderId="20" xfId="42" applyFont="1" applyBorder="1">
      <alignment/>
      <protection/>
    </xf>
    <xf numFmtId="0" fontId="0" fillId="0" borderId="21" xfId="42" applyFont="1" applyBorder="1">
      <alignment/>
      <protection/>
    </xf>
    <xf numFmtId="0" fontId="0" fillId="0" borderId="22" xfId="0" applyBorder="1" applyAlignment="1">
      <alignment/>
    </xf>
    <xf numFmtId="176" fontId="2" fillId="0" borderId="20" xfId="42" applyNumberFormat="1" applyFont="1" applyBorder="1" applyAlignment="1">
      <alignment horizontal="left" vertical="top"/>
      <protection/>
    </xf>
    <xf numFmtId="0" fontId="0" fillId="0" borderId="21" xfId="0" applyBorder="1" applyAlignment="1">
      <alignment/>
    </xf>
    <xf numFmtId="179" fontId="2" fillId="34" borderId="10" xfId="42" applyNumberFormat="1" applyFont="1" applyFill="1" applyBorder="1" applyAlignment="1">
      <alignment horizontal="left" vertical="top"/>
      <protection/>
    </xf>
    <xf numFmtId="179" fontId="2" fillId="34" borderId="0" xfId="42" applyNumberFormat="1" applyFont="1" applyFill="1" applyBorder="1" applyAlignment="1">
      <alignment horizontal="left" vertical="top"/>
      <protection/>
    </xf>
    <xf numFmtId="0" fontId="0" fillId="34" borderId="0" xfId="42" applyFont="1" applyFill="1" applyBorder="1">
      <alignment/>
      <protection/>
    </xf>
    <xf numFmtId="0" fontId="4" fillId="34" borderId="12" xfId="42" applyFont="1" applyFill="1" applyBorder="1" applyAlignment="1">
      <alignment horizontal="left" vertical="top"/>
      <protection/>
    </xf>
    <xf numFmtId="0" fontId="8" fillId="0" borderId="0" xfId="0" applyFont="1" applyAlignment="1">
      <alignment/>
    </xf>
    <xf numFmtId="0" fontId="0" fillId="33" borderId="23" xfId="42" applyFont="1" applyFill="1" applyBorder="1">
      <alignment/>
      <protection/>
    </xf>
    <xf numFmtId="0" fontId="0" fillId="33" borderId="19" xfId="42" applyFont="1" applyFill="1" applyBorder="1">
      <alignment/>
      <protection/>
    </xf>
    <xf numFmtId="0" fontId="5" fillId="33" borderId="24" xfId="42" applyFont="1" applyFill="1" applyBorder="1" applyAlignment="1">
      <alignment horizontal="left" vertical="top"/>
      <protection/>
    </xf>
    <xf numFmtId="172" fontId="3" fillId="33" borderId="25" xfId="42" applyNumberFormat="1" applyFont="1" applyFill="1" applyBorder="1" applyAlignment="1">
      <alignment horizontal="left" vertical="top"/>
      <protection/>
    </xf>
    <xf numFmtId="0" fontId="0" fillId="0" borderId="26" xfId="42" applyFont="1" applyBorder="1">
      <alignment/>
      <protection/>
    </xf>
    <xf numFmtId="0" fontId="0" fillId="0" borderId="27" xfId="42" applyFont="1" applyBorder="1">
      <alignment/>
      <protection/>
    </xf>
    <xf numFmtId="0" fontId="0" fillId="0" borderId="27" xfId="0" applyBorder="1" applyAlignment="1">
      <alignment/>
    </xf>
    <xf numFmtId="177" fontId="3" fillId="35" borderId="25" xfId="42" applyNumberFormat="1" applyFont="1" applyFill="1" applyBorder="1" applyAlignment="1">
      <alignment horizontal="left" vertical="top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5" fillId="33" borderId="15" xfId="42" applyNumberFormat="1" applyFont="1" applyFill="1" applyBorder="1" applyAlignment="1">
      <alignment horizontal="right" vertical="top"/>
      <protection/>
    </xf>
    <xf numFmtId="3" fontId="4" fillId="34" borderId="11" xfId="42" applyNumberFormat="1" applyFont="1" applyFill="1" applyBorder="1" applyAlignment="1">
      <alignment horizontal="right" vertical="top"/>
      <protection/>
    </xf>
    <xf numFmtId="3" fontId="4" fillId="0" borderId="16" xfId="42" applyNumberFormat="1" applyFont="1" applyBorder="1" applyAlignment="1">
      <alignment horizontal="right" vertical="top"/>
      <protection/>
    </xf>
    <xf numFmtId="3" fontId="0" fillId="0" borderId="17" xfId="42" applyNumberFormat="1" applyFont="1" applyBorder="1">
      <alignment/>
      <protection/>
    </xf>
    <xf numFmtId="3" fontId="5" fillId="33" borderId="24" xfId="42" applyNumberFormat="1" applyFont="1" applyFill="1" applyBorder="1" applyAlignment="1">
      <alignment horizontal="right" vertical="top"/>
      <protection/>
    </xf>
    <xf numFmtId="3" fontId="4" fillId="34" borderId="15" xfId="42" applyNumberFormat="1" applyFont="1" applyFill="1" applyBorder="1" applyAlignment="1">
      <alignment horizontal="right" vertical="top"/>
      <protection/>
    </xf>
    <xf numFmtId="3" fontId="4" fillId="0" borderId="11" xfId="42" applyNumberFormat="1" applyFont="1" applyBorder="1" applyAlignment="1">
      <alignment horizontal="right" vertical="top"/>
      <protection/>
    </xf>
    <xf numFmtId="3" fontId="0" fillId="0" borderId="12" xfId="42" applyNumberFormat="1" applyFont="1" applyBorder="1">
      <alignment/>
      <protection/>
    </xf>
    <xf numFmtId="3" fontId="4" fillId="34" borderId="12" xfId="42" applyNumberFormat="1" applyFont="1" applyFill="1" applyBorder="1" applyAlignment="1">
      <alignment horizontal="right" vertical="top"/>
      <protection/>
    </xf>
    <xf numFmtId="177" fontId="3" fillId="35" borderId="31" xfId="42" applyNumberFormat="1" applyFont="1" applyFill="1" applyBorder="1" applyAlignment="1">
      <alignment horizontal="left" vertical="top"/>
      <protection/>
    </xf>
    <xf numFmtId="0" fontId="10" fillId="0" borderId="17" xfId="42" applyFont="1" applyBorder="1" applyAlignment="1">
      <alignment horizontal="center" vertical="center" shrinkToFit="1"/>
      <protection/>
    </xf>
    <xf numFmtId="0" fontId="1" fillId="0" borderId="17" xfId="42" applyFont="1" applyBorder="1" applyAlignment="1">
      <alignment horizontal="center" vertical="center" shrinkToFit="1"/>
      <protection/>
    </xf>
    <xf numFmtId="0" fontId="7" fillId="0" borderId="32" xfId="0" applyFont="1" applyBorder="1" applyAlignment="1">
      <alignment horizontal="center" vertical="center" shrinkToFit="1"/>
    </xf>
    <xf numFmtId="3" fontId="4" fillId="34" borderId="33" xfId="42" applyNumberFormat="1" applyFont="1" applyFill="1" applyBorder="1" applyAlignment="1">
      <alignment horizontal="right" vertical="top"/>
      <protection/>
    </xf>
    <xf numFmtId="3" fontId="4" fillId="0" borderId="34" xfId="42" applyNumberFormat="1" applyFont="1" applyBorder="1" applyAlignment="1">
      <alignment horizontal="right" vertical="top"/>
      <protection/>
    </xf>
    <xf numFmtId="3" fontId="0" fillId="0" borderId="32" xfId="42" applyNumberFormat="1" applyFont="1" applyBorder="1">
      <alignment/>
      <protection/>
    </xf>
    <xf numFmtId="3" fontId="4" fillId="34" borderId="13" xfId="42" applyNumberFormat="1" applyFont="1" applyFill="1" applyBorder="1" applyAlignment="1">
      <alignment horizontal="right" vertical="top"/>
      <protection/>
    </xf>
    <xf numFmtId="3" fontId="4" fillId="0" borderId="33" xfId="42" applyNumberFormat="1" applyFont="1" applyBorder="1" applyAlignment="1">
      <alignment horizontal="right" vertical="top"/>
      <protection/>
    </xf>
    <xf numFmtId="3" fontId="0" fillId="0" borderId="35" xfId="42" applyNumberFormat="1" applyFont="1" applyBorder="1">
      <alignment/>
      <protection/>
    </xf>
    <xf numFmtId="3" fontId="4" fillId="34" borderId="35" xfId="42" applyNumberFormat="1" applyFont="1" applyFill="1" applyBorder="1" applyAlignment="1">
      <alignment horizontal="right" vertical="top"/>
      <protection/>
    </xf>
    <xf numFmtId="0" fontId="7" fillId="0" borderId="36" xfId="0" applyFont="1" applyBorder="1" applyAlignment="1">
      <alignment horizontal="center" vertical="center" shrinkToFit="1"/>
    </xf>
    <xf numFmtId="3" fontId="5" fillId="33" borderId="37" xfId="42" applyNumberFormat="1" applyFont="1" applyFill="1" applyBorder="1" applyAlignment="1">
      <alignment horizontal="right" vertical="top"/>
      <protection/>
    </xf>
    <xf numFmtId="3" fontId="4" fillId="34" borderId="38" xfId="42" applyNumberFormat="1" applyFont="1" applyFill="1" applyBorder="1" applyAlignment="1">
      <alignment horizontal="right" vertical="top"/>
      <protection/>
    </xf>
    <xf numFmtId="3" fontId="4" fillId="0" borderId="39" xfId="42" applyNumberFormat="1" applyFont="1" applyBorder="1" applyAlignment="1">
      <alignment horizontal="right" vertical="top"/>
      <protection/>
    </xf>
    <xf numFmtId="3" fontId="0" fillId="0" borderId="40" xfId="42" applyNumberFormat="1" applyFont="1" applyBorder="1">
      <alignment/>
      <protection/>
    </xf>
    <xf numFmtId="3" fontId="4" fillId="34" borderId="40" xfId="42" applyNumberFormat="1" applyFont="1" applyFill="1" applyBorder="1" applyAlignment="1">
      <alignment horizontal="right" vertical="top"/>
      <protection/>
    </xf>
    <xf numFmtId="3" fontId="5" fillId="33" borderId="41" xfId="42" applyNumberFormat="1" applyFont="1" applyFill="1" applyBorder="1" applyAlignment="1">
      <alignment horizontal="right" vertical="top"/>
      <protection/>
    </xf>
    <xf numFmtId="3" fontId="0" fillId="0" borderId="42" xfId="42" applyNumberFormat="1" applyFont="1" applyBorder="1">
      <alignment/>
      <protection/>
    </xf>
    <xf numFmtId="3" fontId="4" fillId="34" borderId="41" xfId="42" applyNumberFormat="1" applyFont="1" applyFill="1" applyBorder="1" applyAlignment="1">
      <alignment horizontal="right" vertical="top"/>
      <protection/>
    </xf>
    <xf numFmtId="0" fontId="11" fillId="0" borderId="18" xfId="0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43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0" fontId="11" fillId="0" borderId="44" xfId="0" applyFont="1" applyBorder="1" applyAlignment="1">
      <alignment/>
    </xf>
    <xf numFmtId="3" fontId="10" fillId="0" borderId="45" xfId="42" applyNumberFormat="1" applyFont="1" applyBorder="1" applyAlignment="1">
      <alignment horizontal="right" vertical="center" shrinkToFit="1"/>
      <protection/>
    </xf>
    <xf numFmtId="3" fontId="10" fillId="0" borderId="46" xfId="42" applyNumberFormat="1" applyFont="1" applyBorder="1" applyAlignment="1">
      <alignment horizontal="right" vertical="center" shrinkToFit="1"/>
      <protection/>
    </xf>
    <xf numFmtId="177" fontId="3" fillId="35" borderId="47" xfId="42" applyNumberFormat="1" applyFont="1" applyFill="1" applyBorder="1" applyAlignment="1">
      <alignment horizontal="left" vertical="top"/>
      <protection/>
    </xf>
    <xf numFmtId="176" fontId="2" fillId="0" borderId="17" xfId="42" applyNumberFormat="1" applyFont="1" applyBorder="1" applyAlignment="1">
      <alignment horizontal="left" vertical="top"/>
      <protection/>
    </xf>
    <xf numFmtId="3" fontId="4" fillId="0" borderId="17" xfId="42" applyNumberFormat="1" applyFont="1" applyBorder="1" applyAlignment="1">
      <alignment horizontal="right" vertical="top"/>
      <protection/>
    </xf>
    <xf numFmtId="3" fontId="4" fillId="0" borderId="32" xfId="42" applyNumberFormat="1" applyFont="1" applyBorder="1" applyAlignment="1">
      <alignment horizontal="right" vertical="top"/>
      <protection/>
    </xf>
    <xf numFmtId="3" fontId="4" fillId="0" borderId="40" xfId="42" applyNumberFormat="1" applyFont="1" applyBorder="1" applyAlignment="1">
      <alignment horizontal="right" vertical="top"/>
      <protection/>
    </xf>
    <xf numFmtId="0" fontId="0" fillId="0" borderId="43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40" xfId="0" applyNumberFormat="1" applyBorder="1" applyAlignment="1">
      <alignment/>
    </xf>
    <xf numFmtId="176" fontId="2" fillId="0" borderId="0" xfId="42" applyNumberFormat="1" applyFont="1" applyBorder="1" applyAlignment="1">
      <alignment horizontal="left" vertical="top"/>
      <protection/>
    </xf>
    <xf numFmtId="3" fontId="4" fillId="0" borderId="12" xfId="42" applyNumberFormat="1" applyFont="1" applyBorder="1" applyAlignment="1">
      <alignment horizontal="right" vertical="top"/>
      <protection/>
    </xf>
    <xf numFmtId="3" fontId="4" fillId="0" borderId="35" xfId="42" applyNumberFormat="1" applyFont="1" applyBorder="1" applyAlignment="1">
      <alignment horizontal="right" vertical="top"/>
      <protection/>
    </xf>
    <xf numFmtId="3" fontId="4" fillId="34" borderId="24" xfId="42" applyNumberFormat="1" applyFont="1" applyFill="1" applyBorder="1" applyAlignment="1">
      <alignment horizontal="right" vertical="top"/>
      <protection/>
    </xf>
    <xf numFmtId="3" fontId="4" fillId="34" borderId="23" xfId="42" applyNumberFormat="1" applyFont="1" applyFill="1" applyBorder="1" applyAlignment="1">
      <alignment horizontal="right" vertical="top"/>
      <protection/>
    </xf>
    <xf numFmtId="0" fontId="4" fillId="0" borderId="0" xfId="42" applyFont="1" applyBorder="1" applyAlignment="1">
      <alignment horizontal="left" vertical="top"/>
      <protection/>
    </xf>
    <xf numFmtId="0" fontId="4" fillId="0" borderId="48" xfId="42" applyFont="1" applyBorder="1" applyAlignment="1">
      <alignment horizontal="left" vertical="top"/>
      <protection/>
    </xf>
    <xf numFmtId="3" fontId="0" fillId="0" borderId="18" xfId="42" applyNumberFormat="1" applyFont="1" applyBorder="1">
      <alignment/>
      <protection/>
    </xf>
    <xf numFmtId="3" fontId="0" fillId="0" borderId="43" xfId="42" applyNumberFormat="1" applyFont="1" applyBorder="1">
      <alignment/>
      <protection/>
    </xf>
    <xf numFmtId="177" fontId="3" fillId="35" borderId="49" xfId="42" applyNumberFormat="1" applyFont="1" applyFill="1" applyBorder="1" applyAlignment="1">
      <alignment horizontal="left" vertical="top"/>
      <protection/>
    </xf>
    <xf numFmtId="0" fontId="0" fillId="33" borderId="50" xfId="42" applyFont="1" applyFill="1" applyBorder="1">
      <alignment/>
      <protection/>
    </xf>
    <xf numFmtId="0" fontId="0" fillId="33" borderId="51" xfId="42" applyFont="1" applyFill="1" applyBorder="1">
      <alignment/>
      <protection/>
    </xf>
    <xf numFmtId="3" fontId="5" fillId="33" borderId="52" xfId="42" applyNumberFormat="1" applyFont="1" applyFill="1" applyBorder="1" applyAlignment="1">
      <alignment horizontal="right" vertical="top"/>
      <protection/>
    </xf>
    <xf numFmtId="3" fontId="5" fillId="33" borderId="50" xfId="42" applyNumberFormat="1" applyFont="1" applyFill="1" applyBorder="1" applyAlignment="1">
      <alignment horizontal="right" vertical="top"/>
      <protection/>
    </xf>
    <xf numFmtId="3" fontId="5" fillId="33" borderId="53" xfId="42" applyNumberFormat="1" applyFont="1" applyFill="1" applyBorder="1" applyAlignment="1">
      <alignment horizontal="right" vertical="top"/>
      <protection/>
    </xf>
    <xf numFmtId="3" fontId="5" fillId="33" borderId="54" xfId="42" applyNumberFormat="1" applyFont="1" applyFill="1" applyBorder="1" applyAlignment="1">
      <alignment horizontal="right" vertical="top"/>
      <protection/>
    </xf>
    <xf numFmtId="0" fontId="0" fillId="33" borderId="44" xfId="42" applyFont="1" applyFill="1" applyBorder="1">
      <alignment/>
      <protection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55" xfId="42" applyFont="1" applyBorder="1">
      <alignment/>
      <protection/>
    </xf>
    <xf numFmtId="3" fontId="4" fillId="34" borderId="56" xfId="42" applyNumberFormat="1" applyFont="1" applyFill="1" applyBorder="1" applyAlignment="1">
      <alignment horizontal="right" vertical="top"/>
      <protection/>
    </xf>
    <xf numFmtId="0" fontId="5" fillId="33" borderId="57" xfId="42" applyFont="1" applyFill="1" applyBorder="1" applyAlignment="1">
      <alignment horizontal="left" vertical="top"/>
      <protection/>
    </xf>
    <xf numFmtId="0" fontId="5" fillId="36" borderId="58" xfId="42" applyFont="1" applyFill="1" applyBorder="1" applyAlignment="1">
      <alignment horizontal="left" vertical="top"/>
      <protection/>
    </xf>
    <xf numFmtId="3" fontId="4" fillId="34" borderId="54" xfId="42" applyNumberFormat="1" applyFont="1" applyFill="1" applyBorder="1" applyAlignment="1">
      <alignment horizontal="right" vertical="top"/>
      <protection/>
    </xf>
    <xf numFmtId="3" fontId="1" fillId="0" borderId="58" xfId="42" applyNumberFormat="1" applyFont="1" applyBorder="1" applyAlignment="1">
      <alignment horizontal="right" vertical="center" wrapText="1"/>
      <protection/>
    </xf>
    <xf numFmtId="3" fontId="1" fillId="0" borderId="44" xfId="42" applyNumberFormat="1" applyFont="1" applyBorder="1" applyAlignment="1">
      <alignment horizontal="right" vertical="center" wrapText="1"/>
      <protection/>
    </xf>
    <xf numFmtId="3" fontId="1" fillId="0" borderId="31" xfId="42" applyNumberFormat="1" applyFont="1" applyBorder="1" applyAlignment="1">
      <alignment horizontal="right" vertical="center" wrapText="1"/>
      <protection/>
    </xf>
    <xf numFmtId="0" fontId="4" fillId="0" borderId="16" xfId="42" applyFont="1" applyBorder="1" applyAlignment="1">
      <alignment horizontal="left" vertical="top" wrapText="1"/>
      <protection/>
    </xf>
    <xf numFmtId="0" fontId="4" fillId="34" borderId="59" xfId="42" applyFont="1" applyFill="1" applyBorder="1" applyAlignment="1">
      <alignment horizontal="left" vertical="top"/>
      <protection/>
    </xf>
    <xf numFmtId="0" fontId="0" fillId="34" borderId="60" xfId="42" applyFont="1" applyFill="1" applyBorder="1">
      <alignment/>
      <protection/>
    </xf>
    <xf numFmtId="177" fontId="3" fillId="35" borderId="58" xfId="42" applyNumberFormat="1" applyFont="1" applyFill="1" applyBorder="1" applyAlignment="1">
      <alignment horizontal="left" vertical="top"/>
      <protection/>
    </xf>
    <xf numFmtId="0" fontId="4" fillId="34" borderId="56" xfId="42" applyFont="1" applyFill="1" applyBorder="1" applyAlignment="1">
      <alignment horizontal="left" vertical="top" wrapText="1"/>
      <protection/>
    </xf>
    <xf numFmtId="3" fontId="5" fillId="33" borderId="23" xfId="42" applyNumberFormat="1" applyFont="1" applyFill="1" applyBorder="1" applyAlignment="1">
      <alignment horizontal="right" vertical="top"/>
      <protection/>
    </xf>
    <xf numFmtId="3" fontId="5" fillId="33" borderId="31" xfId="42" applyNumberFormat="1" applyFont="1" applyFill="1" applyBorder="1" applyAlignment="1">
      <alignment horizontal="right" vertical="top"/>
      <protection/>
    </xf>
    <xf numFmtId="3" fontId="4" fillId="34" borderId="27" xfId="42" applyNumberFormat="1" applyFont="1" applyFill="1" applyBorder="1" applyAlignment="1">
      <alignment horizontal="right" vertical="top"/>
      <protection/>
    </xf>
    <xf numFmtId="3" fontId="4" fillId="0" borderId="26" xfId="42" applyNumberFormat="1" applyFont="1" applyBorder="1" applyAlignment="1">
      <alignment horizontal="right" vertical="top"/>
      <protection/>
    </xf>
    <xf numFmtId="3" fontId="4" fillId="0" borderId="27" xfId="42" applyNumberFormat="1" applyFont="1" applyBorder="1" applyAlignment="1">
      <alignment horizontal="right" vertical="top"/>
      <protection/>
    </xf>
    <xf numFmtId="3" fontId="0" fillId="0" borderId="27" xfId="42" applyNumberFormat="1" applyFont="1" applyBorder="1">
      <alignment/>
      <protection/>
    </xf>
    <xf numFmtId="3" fontId="0" fillId="0" borderId="29" xfId="42" applyNumberFormat="1" applyFont="1" applyBorder="1">
      <alignment/>
      <protection/>
    </xf>
    <xf numFmtId="179" fontId="2" fillId="34" borderId="19" xfId="42" applyNumberFormat="1" applyFont="1" applyFill="1" applyBorder="1" applyAlignment="1">
      <alignment horizontal="left" vertical="top"/>
      <protection/>
    </xf>
    <xf numFmtId="0" fontId="0" fillId="0" borderId="16" xfId="0" applyBorder="1" applyAlignment="1">
      <alignment/>
    </xf>
    <xf numFmtId="0" fontId="4" fillId="0" borderId="17" xfId="42" applyFont="1" applyBorder="1" applyAlignment="1">
      <alignment horizontal="left" vertical="top" wrapText="1"/>
      <protection/>
    </xf>
    <xf numFmtId="179" fontId="2" fillId="34" borderId="44" xfId="42" applyNumberFormat="1" applyFont="1" applyFill="1" applyBorder="1" applyAlignment="1">
      <alignment horizontal="left" vertical="top"/>
      <protection/>
    </xf>
    <xf numFmtId="0" fontId="0" fillId="34" borderId="19" xfId="42" applyFont="1" applyFill="1" applyBorder="1">
      <alignment/>
      <protection/>
    </xf>
    <xf numFmtId="0" fontId="4" fillId="34" borderId="24" xfId="42" applyFont="1" applyFill="1" applyBorder="1" applyAlignment="1">
      <alignment horizontal="left" vertical="top"/>
      <protection/>
    </xf>
    <xf numFmtId="0" fontId="11" fillId="0" borderId="61" xfId="0" applyFont="1" applyBorder="1" applyAlignment="1">
      <alignment vertical="top" wrapText="1"/>
    </xf>
    <xf numFmtId="0" fontId="11" fillId="0" borderId="62" xfId="0" applyFont="1" applyBorder="1" applyAlignment="1">
      <alignment vertical="top" wrapText="1"/>
    </xf>
    <xf numFmtId="0" fontId="11" fillId="0" borderId="63" xfId="0" applyFont="1" applyBorder="1" applyAlignment="1">
      <alignment/>
    </xf>
    <xf numFmtId="0" fontId="11" fillId="0" borderId="44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64" xfId="0" applyFont="1" applyBorder="1" applyAlignment="1">
      <alignment/>
    </xf>
    <xf numFmtId="0" fontId="1" fillId="0" borderId="44" xfId="42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11" fillId="0" borderId="55" xfId="0" applyFont="1" applyBorder="1" applyAlignment="1">
      <alignment wrapText="1"/>
    </xf>
    <xf numFmtId="0" fontId="11" fillId="0" borderId="22" xfId="0" applyFont="1" applyBorder="1" applyAlignment="1">
      <alignment/>
    </xf>
    <xf numFmtId="0" fontId="0" fillId="0" borderId="19" xfId="0" applyBorder="1" applyAlignment="1">
      <alignment/>
    </xf>
    <xf numFmtId="0" fontId="0" fillId="0" borderId="64" xfId="0" applyBorder="1" applyAlignment="1">
      <alignment/>
    </xf>
    <xf numFmtId="0" fontId="11" fillId="0" borderId="4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/>
    </xf>
    <xf numFmtId="0" fontId="1" fillId="0" borderId="58" xfId="42" applyFont="1" applyBorder="1" applyAlignment="1">
      <alignment horizontal="center" vertical="center" wrapText="1"/>
      <protection/>
    </xf>
    <xf numFmtId="0" fontId="0" fillId="0" borderId="16" xfId="0" applyBorder="1" applyAlignment="1">
      <alignment vertical="center" wrapText="1"/>
    </xf>
    <xf numFmtId="0" fontId="9" fillId="0" borderId="58" xfId="42" applyFont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11" fillId="0" borderId="19" xfId="0" applyFont="1" applyBorder="1" applyAlignment="1">
      <alignment/>
    </xf>
    <xf numFmtId="0" fontId="11" fillId="0" borderId="48" xfId="42" applyFont="1" applyBorder="1" applyAlignment="1">
      <alignment wrapText="1"/>
      <protection/>
    </xf>
    <xf numFmtId="0" fontId="11" fillId="0" borderId="48" xfId="0" applyFont="1" applyBorder="1" applyAlignment="1">
      <alignment wrapText="1"/>
    </xf>
    <xf numFmtId="0" fontId="11" fillId="0" borderId="65" xfId="0" applyFont="1" applyBorder="1" applyAlignment="1">
      <alignment/>
    </xf>
    <xf numFmtId="0" fontId="11" fillId="0" borderId="0" xfId="42" applyFont="1" applyBorder="1" applyAlignment="1">
      <alignment wrapText="1"/>
      <protection/>
    </xf>
    <xf numFmtId="0" fontId="1" fillId="0" borderId="66" xfId="42" applyFont="1" applyBorder="1" applyAlignment="1">
      <alignment horizontal="left" vertical="center" wrapText="1"/>
      <protection/>
    </xf>
    <xf numFmtId="0" fontId="0" fillId="0" borderId="67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11" fillId="0" borderId="60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44" xfId="42" applyFont="1" applyBorder="1" applyAlignment="1">
      <alignment wrapText="1"/>
      <protection/>
    </xf>
    <xf numFmtId="0" fontId="11" fillId="0" borderId="69" xfId="0" applyFont="1" applyBorder="1" applyAlignment="1">
      <alignment/>
    </xf>
    <xf numFmtId="0" fontId="1" fillId="0" borderId="44" xfId="42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view="pageLayout" workbookViewId="0" topLeftCell="A1">
      <selection activeCell="F4" sqref="F4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7.28125" style="0" customWidth="1"/>
    <col min="4" max="4" width="41.28125" style="0" customWidth="1"/>
    <col min="5" max="5" width="8.57421875" style="0" customWidth="1"/>
    <col min="6" max="6" width="7.140625" style="0" customWidth="1"/>
    <col min="7" max="7" width="7.7109375" style="0" customWidth="1"/>
    <col min="8" max="8" width="8.57421875" style="0" customWidth="1"/>
    <col min="9" max="9" width="9.57421875" style="0" customWidth="1"/>
  </cols>
  <sheetData>
    <row r="1" spans="4:8" ht="14.25" customHeight="1">
      <c r="D1" s="165" t="s">
        <v>78</v>
      </c>
      <c r="E1" s="166"/>
      <c r="F1" s="166"/>
      <c r="G1" s="166"/>
      <c r="H1" s="166"/>
    </row>
    <row r="2" spans="4:8" ht="14.25" customHeight="1">
      <c r="D2" s="108"/>
      <c r="E2" s="109"/>
      <c r="F2" s="109"/>
      <c r="G2" s="109"/>
      <c r="H2" s="109"/>
    </row>
    <row r="3" spans="4:8" ht="10.5" customHeight="1">
      <c r="D3" s="108"/>
      <c r="E3" s="109"/>
      <c r="F3" s="109"/>
      <c r="G3" s="109"/>
      <c r="H3" s="109"/>
    </row>
    <row r="4" spans="4:8" ht="14.25" customHeight="1">
      <c r="D4" s="108"/>
      <c r="E4" s="109"/>
      <c r="F4" s="109"/>
      <c r="G4" s="109"/>
      <c r="H4" s="109"/>
    </row>
    <row r="5" spans="4:8" ht="14.25" customHeight="1">
      <c r="D5" s="108"/>
      <c r="E5" s="109"/>
      <c r="F5" s="109"/>
      <c r="G5" s="109"/>
      <c r="H5" s="109"/>
    </row>
    <row r="6" spans="1:8" ht="12.75">
      <c r="A6" s="7" t="s">
        <v>56</v>
      </c>
      <c r="B6" s="7"/>
      <c r="C6" s="7"/>
      <c r="D6" s="7"/>
      <c r="E6" s="34"/>
      <c r="F6" s="34"/>
      <c r="G6" s="34"/>
      <c r="H6" s="34"/>
    </row>
    <row r="7" spans="1:8" ht="11.25" customHeight="1" thickBot="1">
      <c r="A7" s="152" t="s">
        <v>18</v>
      </c>
      <c r="B7" s="154" t="s">
        <v>20</v>
      </c>
      <c r="C7" s="155" t="s">
        <v>22</v>
      </c>
      <c r="D7" s="152" t="s">
        <v>19</v>
      </c>
      <c r="E7" s="169" t="s">
        <v>34</v>
      </c>
      <c r="F7" s="170"/>
      <c r="G7" s="170"/>
      <c r="H7" s="171"/>
    </row>
    <row r="8" spans="1:8" ht="9" customHeight="1" thickBot="1">
      <c r="A8" s="153"/>
      <c r="B8" s="153"/>
      <c r="C8" s="153"/>
      <c r="D8" s="153"/>
      <c r="E8" s="56" t="s">
        <v>29</v>
      </c>
      <c r="F8" s="57" t="s">
        <v>30</v>
      </c>
      <c r="G8" s="58" t="s">
        <v>31</v>
      </c>
      <c r="H8" s="66" t="s">
        <v>33</v>
      </c>
    </row>
    <row r="9" spans="1:8" ht="12.75" customHeight="1" thickBot="1">
      <c r="A9" s="161" t="s">
        <v>27</v>
      </c>
      <c r="B9" s="162"/>
      <c r="C9" s="162"/>
      <c r="D9" s="163"/>
      <c r="E9" s="80">
        <f>SUM(E10,E16,E21,E27,E43)</f>
        <v>1158437</v>
      </c>
      <c r="F9" s="80">
        <f>SUM(F10,F16,F21,F27,F43)</f>
        <v>20000</v>
      </c>
      <c r="G9" s="80">
        <f>SUM(G10,G16,G21,G27,G43)</f>
        <v>119500</v>
      </c>
      <c r="H9" s="81">
        <f>SUM(E9:G9)</f>
        <v>1297937</v>
      </c>
    </row>
    <row r="10" spans="1:8" ht="12.75" customHeight="1">
      <c r="A10" s="100">
        <v>630</v>
      </c>
      <c r="B10" s="101"/>
      <c r="C10" s="102"/>
      <c r="D10" s="112" t="s">
        <v>71</v>
      </c>
      <c r="E10" s="103">
        <f aca="true" t="shared" si="0" ref="E10:G11">E11</f>
        <v>0</v>
      </c>
      <c r="F10" s="103">
        <f t="shared" si="0"/>
        <v>0</v>
      </c>
      <c r="G10" s="104">
        <f t="shared" si="0"/>
        <v>3000</v>
      </c>
      <c r="H10" s="105">
        <f>SUM(E10:G10)</f>
        <v>3000</v>
      </c>
    </row>
    <row r="11" spans="1:8" ht="12.75" customHeight="1">
      <c r="A11" s="39"/>
      <c r="B11" s="30">
        <v>63095</v>
      </c>
      <c r="C11" s="10"/>
      <c r="D11" s="113" t="s">
        <v>72</v>
      </c>
      <c r="E11" s="111">
        <f t="shared" si="0"/>
        <v>0</v>
      </c>
      <c r="F11" s="47">
        <f t="shared" si="0"/>
        <v>0</v>
      </c>
      <c r="G11" s="59">
        <f t="shared" si="0"/>
        <v>3000</v>
      </c>
      <c r="H11" s="68">
        <f>SUM(E11:G11)</f>
        <v>3000</v>
      </c>
    </row>
    <row r="12" spans="1:8" ht="12.75" customHeight="1">
      <c r="A12" s="40"/>
      <c r="B12" s="14"/>
      <c r="C12" s="17">
        <v>2710</v>
      </c>
      <c r="D12" s="118" t="s">
        <v>73</v>
      </c>
      <c r="E12" s="48"/>
      <c r="F12" s="48"/>
      <c r="G12" s="60">
        <v>3000</v>
      </c>
      <c r="H12" s="69">
        <f>SUM(E12:G12)</f>
        <v>3000</v>
      </c>
    </row>
    <row r="13" spans="1:8" ht="12.75" customHeight="1">
      <c r="A13" s="40"/>
      <c r="B13" s="15"/>
      <c r="C13" s="83"/>
      <c r="D13" s="132" t="s">
        <v>74</v>
      </c>
      <c r="E13" s="84"/>
      <c r="F13" s="84"/>
      <c r="G13" s="85"/>
      <c r="H13" s="86"/>
    </row>
    <row r="14" spans="1:8" ht="12" customHeight="1">
      <c r="A14" s="40"/>
      <c r="B14" s="15"/>
      <c r="C14" s="15"/>
      <c r="D14" s="20" t="s">
        <v>75</v>
      </c>
      <c r="E14" s="49"/>
      <c r="F14" s="49"/>
      <c r="G14" s="61"/>
      <c r="H14" s="70"/>
    </row>
    <row r="15" spans="1:8" ht="23.25" customHeight="1" thickBot="1">
      <c r="A15" s="43"/>
      <c r="B15" s="87"/>
      <c r="C15" s="139" t="s">
        <v>77</v>
      </c>
      <c r="D15" s="156"/>
      <c r="E15" s="156"/>
      <c r="F15" s="156"/>
      <c r="G15" s="156"/>
      <c r="H15" s="141"/>
    </row>
    <row r="16" spans="1:8" ht="12.75" customHeight="1">
      <c r="A16" s="100">
        <v>700</v>
      </c>
      <c r="B16" s="101"/>
      <c r="C16" s="102"/>
      <c r="D16" s="112" t="s">
        <v>45</v>
      </c>
      <c r="E16" s="103">
        <f aca="true" t="shared" si="1" ref="E16:G17">E17</f>
        <v>0</v>
      </c>
      <c r="F16" s="103">
        <f t="shared" si="1"/>
        <v>20000</v>
      </c>
      <c r="G16" s="104">
        <f t="shared" si="1"/>
        <v>0</v>
      </c>
      <c r="H16" s="105">
        <f>SUM(E16:G16)</f>
        <v>20000</v>
      </c>
    </row>
    <row r="17" spans="1:8" ht="12.75" customHeight="1">
      <c r="A17" s="39"/>
      <c r="B17" s="30">
        <v>70001</v>
      </c>
      <c r="C17" s="10"/>
      <c r="D17" s="113" t="s">
        <v>51</v>
      </c>
      <c r="E17" s="111">
        <f t="shared" si="1"/>
        <v>0</v>
      </c>
      <c r="F17" s="47">
        <f t="shared" si="1"/>
        <v>20000</v>
      </c>
      <c r="G17" s="59">
        <f t="shared" si="1"/>
        <v>0</v>
      </c>
      <c r="H17" s="68">
        <f>SUM(E17:G17)</f>
        <v>20000</v>
      </c>
    </row>
    <row r="18" spans="1:8" ht="12.75" customHeight="1">
      <c r="A18" s="40"/>
      <c r="B18" s="14"/>
      <c r="C18" s="17">
        <v>2650</v>
      </c>
      <c r="D18" s="19" t="s">
        <v>48</v>
      </c>
      <c r="E18" s="48"/>
      <c r="F18" s="48">
        <v>20000</v>
      </c>
      <c r="G18" s="60">
        <v>0</v>
      </c>
      <c r="H18" s="69">
        <f>SUM(E18:G18)</f>
        <v>20000</v>
      </c>
    </row>
    <row r="19" spans="1:8" ht="12" customHeight="1">
      <c r="A19" s="40"/>
      <c r="B19" s="15"/>
      <c r="C19" s="15"/>
      <c r="D19" s="20" t="s">
        <v>46</v>
      </c>
      <c r="E19" s="49"/>
      <c r="F19" s="49"/>
      <c r="G19" s="61"/>
      <c r="H19" s="70"/>
    </row>
    <row r="20" spans="1:8" ht="11.25" customHeight="1" thickBot="1">
      <c r="A20" s="43"/>
      <c r="B20" s="87"/>
      <c r="C20" s="139" t="s">
        <v>47</v>
      </c>
      <c r="D20" s="156"/>
      <c r="E20" s="156"/>
      <c r="F20" s="156"/>
      <c r="G20" s="156"/>
      <c r="H20" s="141"/>
    </row>
    <row r="21" spans="1:8" ht="12.75" customHeight="1">
      <c r="A21" s="100">
        <v>801</v>
      </c>
      <c r="B21" s="101"/>
      <c r="C21" s="102"/>
      <c r="D21" s="112" t="s">
        <v>68</v>
      </c>
      <c r="E21" s="103">
        <f aca="true" t="shared" si="2" ref="E21:G22">E22</f>
        <v>0</v>
      </c>
      <c r="F21" s="103">
        <f t="shared" si="2"/>
        <v>0</v>
      </c>
      <c r="G21" s="104">
        <f t="shared" si="2"/>
        <v>6500</v>
      </c>
      <c r="H21" s="105">
        <f>SUM(E21:G21)</f>
        <v>6500</v>
      </c>
    </row>
    <row r="22" spans="1:8" ht="12.75" customHeight="1">
      <c r="A22" s="39"/>
      <c r="B22" s="30">
        <v>80113</v>
      </c>
      <c r="C22" s="10"/>
      <c r="D22" s="113" t="s">
        <v>69</v>
      </c>
      <c r="E22" s="111">
        <f t="shared" si="2"/>
        <v>0</v>
      </c>
      <c r="F22" s="47">
        <f t="shared" si="2"/>
        <v>0</v>
      </c>
      <c r="G22" s="59">
        <f t="shared" si="2"/>
        <v>6500</v>
      </c>
      <c r="H22" s="68">
        <f>SUM(E22:G22)</f>
        <v>6500</v>
      </c>
    </row>
    <row r="23" spans="1:8" ht="12.75" customHeight="1">
      <c r="A23" s="40"/>
      <c r="B23" s="14"/>
      <c r="C23" s="17">
        <v>2310</v>
      </c>
      <c r="D23" s="19" t="s">
        <v>14</v>
      </c>
      <c r="E23" s="48"/>
      <c r="F23" s="48">
        <v>0</v>
      </c>
      <c r="G23" s="60">
        <v>6500</v>
      </c>
      <c r="H23" s="69">
        <f>SUM(E23:G23)</f>
        <v>6500</v>
      </c>
    </row>
    <row r="24" spans="1:8" ht="12.75" customHeight="1">
      <c r="A24" s="40"/>
      <c r="B24" s="15"/>
      <c r="C24" s="83"/>
      <c r="D24" s="20" t="s">
        <v>21</v>
      </c>
      <c r="E24" s="84"/>
      <c r="F24" s="84"/>
      <c r="G24" s="85"/>
      <c r="H24" s="86"/>
    </row>
    <row r="25" spans="1:8" ht="12" customHeight="1">
      <c r="A25" s="40"/>
      <c r="B25" s="15"/>
      <c r="C25" s="15"/>
      <c r="D25" s="20" t="s">
        <v>8</v>
      </c>
      <c r="E25" s="49"/>
      <c r="F25" s="49"/>
      <c r="G25" s="61"/>
      <c r="H25" s="70"/>
    </row>
    <row r="26" spans="1:8" ht="11.25" customHeight="1">
      <c r="A26" s="43"/>
      <c r="B26" s="87"/>
      <c r="C26" s="139" t="s">
        <v>70</v>
      </c>
      <c r="D26" s="156"/>
      <c r="E26" s="156"/>
      <c r="F26" s="156"/>
      <c r="G26" s="156"/>
      <c r="H26" s="141"/>
    </row>
    <row r="27" spans="1:8" ht="10.5" customHeight="1">
      <c r="A27" s="42">
        <v>900</v>
      </c>
      <c r="B27" s="4"/>
      <c r="C27" s="5"/>
      <c r="D27" s="6" t="s">
        <v>35</v>
      </c>
      <c r="E27" s="46">
        <f>SUM(E28,E38)</f>
        <v>0</v>
      </c>
      <c r="F27" s="46">
        <f>SUM(F28,F38)</f>
        <v>0</v>
      </c>
      <c r="G27" s="46">
        <f>SUM(G28,G33,G38)</f>
        <v>65000</v>
      </c>
      <c r="H27" s="67">
        <f>SUM(E27:G27)</f>
        <v>65000</v>
      </c>
    </row>
    <row r="28" spans="1:8" ht="12.75" customHeight="1">
      <c r="A28" s="14"/>
      <c r="B28" s="30">
        <v>90013</v>
      </c>
      <c r="C28" s="10"/>
      <c r="D28" s="11" t="s">
        <v>49</v>
      </c>
      <c r="E28" s="47">
        <f>SUM(E29)</f>
        <v>0</v>
      </c>
      <c r="F28" s="47">
        <f>SUM(F29)</f>
        <v>0</v>
      </c>
      <c r="G28" s="59">
        <f>SUM(G29)</f>
        <v>25000</v>
      </c>
      <c r="H28" s="68">
        <f>SUM(E28:G28)</f>
        <v>25000</v>
      </c>
    </row>
    <row r="29" spans="1:8" ht="12.75" customHeight="1">
      <c r="A29" s="15"/>
      <c r="B29" s="25"/>
      <c r="C29" s="28">
        <v>2310</v>
      </c>
      <c r="D29" s="19" t="s">
        <v>14</v>
      </c>
      <c r="E29" s="48"/>
      <c r="F29" s="48"/>
      <c r="G29" s="60">
        <v>25000</v>
      </c>
      <c r="H29" s="69">
        <f>SUM(E29:G29)</f>
        <v>25000</v>
      </c>
    </row>
    <row r="30" spans="1:8" ht="12" customHeight="1">
      <c r="A30" s="15"/>
      <c r="B30" s="26"/>
      <c r="C30" s="26"/>
      <c r="D30" s="20" t="s">
        <v>21</v>
      </c>
      <c r="E30" s="49"/>
      <c r="F30" s="49"/>
      <c r="G30" s="61"/>
      <c r="H30" s="70"/>
    </row>
    <row r="31" spans="1:8" ht="12" customHeight="1">
      <c r="A31" s="18"/>
      <c r="B31" s="29"/>
      <c r="C31" s="29"/>
      <c r="D31" s="20" t="s">
        <v>8</v>
      </c>
      <c r="E31" s="88"/>
      <c r="F31" s="88"/>
      <c r="G31" s="89"/>
      <c r="H31" s="90"/>
    </row>
    <row r="32" spans="1:8" ht="12" customHeight="1">
      <c r="A32" s="18"/>
      <c r="B32" s="29"/>
      <c r="C32" s="149" t="s">
        <v>52</v>
      </c>
      <c r="D32" s="150"/>
      <c r="E32" s="150"/>
      <c r="F32" s="150"/>
      <c r="G32" s="150"/>
      <c r="H32" s="151"/>
    </row>
    <row r="33" spans="1:8" ht="12.75" customHeight="1">
      <c r="A33" s="15"/>
      <c r="B33" s="30">
        <v>90017</v>
      </c>
      <c r="C33" s="10"/>
      <c r="D33" s="11" t="s">
        <v>59</v>
      </c>
      <c r="E33" s="47">
        <f>SUM(E34)</f>
        <v>0</v>
      </c>
      <c r="F33" s="47">
        <f>SUM(F34)</f>
        <v>0</v>
      </c>
      <c r="G33" s="59">
        <f>SUM(G34)</f>
        <v>30000</v>
      </c>
      <c r="H33" s="68">
        <f>SUM(E33:G33)</f>
        <v>30000</v>
      </c>
    </row>
    <row r="34" spans="1:8" ht="12.75" customHeight="1">
      <c r="A34" s="15"/>
      <c r="B34" s="25"/>
      <c r="C34" s="28">
        <v>6210</v>
      </c>
      <c r="D34" s="19" t="s">
        <v>60</v>
      </c>
      <c r="E34" s="48"/>
      <c r="F34" s="48"/>
      <c r="G34" s="60">
        <v>30000</v>
      </c>
      <c r="H34" s="69">
        <f>SUM(E34:G34)</f>
        <v>30000</v>
      </c>
    </row>
    <row r="35" spans="1:8" ht="12" customHeight="1">
      <c r="A35" s="15"/>
      <c r="B35" s="26"/>
      <c r="C35" s="26"/>
      <c r="D35" s="20" t="s">
        <v>61</v>
      </c>
      <c r="E35" s="49"/>
      <c r="F35" s="49"/>
      <c r="G35" s="61"/>
      <c r="H35" s="70"/>
    </row>
    <row r="36" spans="1:8" ht="12" customHeight="1">
      <c r="A36" s="18"/>
      <c r="B36" s="29"/>
      <c r="C36" s="29"/>
      <c r="D36" s="21" t="s">
        <v>62</v>
      </c>
      <c r="E36" s="88"/>
      <c r="F36" s="88"/>
      <c r="G36" s="89"/>
      <c r="H36" s="90"/>
    </row>
    <row r="37" spans="1:8" ht="12" customHeight="1">
      <c r="A37" s="18"/>
      <c r="B37" s="29"/>
      <c r="C37" s="149" t="s">
        <v>63</v>
      </c>
      <c r="D37" s="150"/>
      <c r="E37" s="150"/>
      <c r="F37" s="150"/>
      <c r="G37" s="150"/>
      <c r="H37" s="151"/>
    </row>
    <row r="38" spans="1:8" ht="24" customHeight="1">
      <c r="A38" s="15"/>
      <c r="B38" s="130">
        <v>90019</v>
      </c>
      <c r="C38" s="120"/>
      <c r="D38" s="122" t="s">
        <v>37</v>
      </c>
      <c r="E38" s="47">
        <f>E39</f>
        <v>0</v>
      </c>
      <c r="F38" s="47">
        <f>F39</f>
        <v>0</v>
      </c>
      <c r="G38" s="59">
        <f>G39</f>
        <v>10000</v>
      </c>
      <c r="H38" s="68">
        <f>SUM(E38:G38)</f>
        <v>10000</v>
      </c>
    </row>
    <row r="39" spans="1:8" ht="12.75" customHeight="1">
      <c r="A39" s="15"/>
      <c r="B39" s="25"/>
      <c r="C39" s="17">
        <v>2320</v>
      </c>
      <c r="D39" s="118" t="s">
        <v>54</v>
      </c>
      <c r="E39" s="48"/>
      <c r="F39" s="48"/>
      <c r="G39" s="60">
        <v>10000</v>
      </c>
      <c r="H39" s="69">
        <f>SUM(E39:G39)</f>
        <v>10000</v>
      </c>
    </row>
    <row r="40" spans="1:8" ht="12" customHeight="1">
      <c r="A40" s="15"/>
      <c r="B40" s="26"/>
      <c r="C40" s="18"/>
      <c r="D40" s="20" t="s">
        <v>53</v>
      </c>
      <c r="E40" s="49"/>
      <c r="F40" s="49"/>
      <c r="G40" s="61"/>
      <c r="H40" s="70"/>
    </row>
    <row r="41" spans="1:8" ht="12" customHeight="1" thickBot="1">
      <c r="A41" s="15"/>
      <c r="B41" s="26"/>
      <c r="C41" s="15"/>
      <c r="D41" s="21" t="s">
        <v>55</v>
      </c>
      <c r="E41" s="49"/>
      <c r="F41" s="49"/>
      <c r="G41" s="61"/>
      <c r="H41" s="73"/>
    </row>
    <row r="42" spans="1:8" ht="11.25" customHeight="1" thickBot="1">
      <c r="A42" s="16"/>
      <c r="B42" s="27"/>
      <c r="C42" s="139" t="s">
        <v>76</v>
      </c>
      <c r="D42" s="140"/>
      <c r="E42" s="140"/>
      <c r="F42" s="140"/>
      <c r="G42" s="140"/>
      <c r="H42" s="159"/>
    </row>
    <row r="43" spans="1:8" ht="12" customHeight="1">
      <c r="A43" s="42">
        <v>921</v>
      </c>
      <c r="B43" s="35"/>
      <c r="C43" s="36"/>
      <c r="D43" s="37" t="s">
        <v>0</v>
      </c>
      <c r="E43" s="50">
        <f>SUM(E44,E52,E56,E60)</f>
        <v>1158437</v>
      </c>
      <c r="F43" s="50">
        <f>SUM(F44,F52,F56,F60)</f>
        <v>0</v>
      </c>
      <c r="G43" s="50">
        <f>SUM(G44,G52,G56,G60)</f>
        <v>45000</v>
      </c>
      <c r="H43" s="72">
        <f>SUM(E43:G43)</f>
        <v>1203437</v>
      </c>
    </row>
    <row r="44" spans="1:8" ht="12" customHeight="1">
      <c r="A44" s="14"/>
      <c r="B44" s="31">
        <v>92109</v>
      </c>
      <c r="C44" s="12"/>
      <c r="D44" s="13" t="s">
        <v>50</v>
      </c>
      <c r="E44" s="51">
        <f>SUM(E45,E48)</f>
        <v>316270</v>
      </c>
      <c r="F44" s="51">
        <f>SUM(F45,F48)</f>
        <v>0</v>
      </c>
      <c r="G44" s="51">
        <f>SUM(G45,G48)</f>
        <v>30000</v>
      </c>
      <c r="H44" s="51">
        <f>SUM(H45,H48)</f>
        <v>346270</v>
      </c>
    </row>
    <row r="45" spans="1:8" ht="12.75" customHeight="1">
      <c r="A45" s="15"/>
      <c r="B45" s="25"/>
      <c r="C45" s="1">
        <v>2480</v>
      </c>
      <c r="D45" s="2" t="s">
        <v>6</v>
      </c>
      <c r="E45" s="52">
        <v>316270</v>
      </c>
      <c r="F45" s="52"/>
      <c r="G45" s="63"/>
      <c r="H45" s="69">
        <f>SUM(E45:G45)</f>
        <v>316270</v>
      </c>
    </row>
    <row r="46" spans="1:8" ht="12.75" customHeight="1" thickBot="1">
      <c r="A46" s="15"/>
      <c r="B46" s="26"/>
      <c r="C46" s="8"/>
      <c r="D46" s="3" t="s">
        <v>2</v>
      </c>
      <c r="E46" s="53"/>
      <c r="F46" s="53"/>
      <c r="G46" s="64"/>
      <c r="H46" s="73"/>
    </row>
    <row r="47" spans="1:8" ht="12" customHeight="1">
      <c r="A47" s="15"/>
      <c r="B47" s="26"/>
      <c r="C47" s="157" t="s">
        <v>58</v>
      </c>
      <c r="D47" s="158"/>
      <c r="E47" s="158"/>
      <c r="F47" s="158"/>
      <c r="G47" s="158"/>
      <c r="H47" s="159"/>
    </row>
    <row r="48" spans="1:8" ht="12.75" customHeight="1">
      <c r="A48" s="15"/>
      <c r="B48" s="8"/>
      <c r="C48" s="17">
        <v>6220</v>
      </c>
      <c r="D48" s="19" t="s">
        <v>64</v>
      </c>
      <c r="E48" s="131"/>
      <c r="F48" s="48"/>
      <c r="G48" s="48">
        <v>30000</v>
      </c>
      <c r="H48" s="48">
        <f>SUM(F48:G48)</f>
        <v>30000</v>
      </c>
    </row>
    <row r="49" spans="1:8" ht="12.75" customHeight="1">
      <c r="A49" s="15"/>
      <c r="B49" s="8"/>
      <c r="C49" s="83"/>
      <c r="D49" s="20" t="s">
        <v>65</v>
      </c>
      <c r="E49" s="84"/>
      <c r="F49" s="84"/>
      <c r="G49" s="84"/>
      <c r="H49" s="84"/>
    </row>
    <row r="50" spans="1:8" ht="12.75" customHeight="1">
      <c r="A50" s="15"/>
      <c r="B50" s="8"/>
      <c r="C50" s="24"/>
      <c r="D50" s="21" t="s">
        <v>66</v>
      </c>
      <c r="E50" s="98"/>
      <c r="F50" s="98"/>
      <c r="G50" s="98"/>
      <c r="H50" s="98"/>
    </row>
    <row r="51" spans="1:8" ht="12" customHeight="1">
      <c r="A51" s="15"/>
      <c r="B51" s="26"/>
      <c r="C51" s="160" t="s">
        <v>67</v>
      </c>
      <c r="D51" s="145"/>
      <c r="E51" s="145"/>
      <c r="F51" s="145"/>
      <c r="G51" s="145"/>
      <c r="H51" s="159"/>
    </row>
    <row r="52" spans="1:8" ht="12" customHeight="1">
      <c r="A52" s="15"/>
      <c r="B52" s="130">
        <v>92114</v>
      </c>
      <c r="C52" s="120"/>
      <c r="D52" s="119" t="s">
        <v>16</v>
      </c>
      <c r="E52" s="94">
        <f>SUM(E53)</f>
        <v>647433</v>
      </c>
      <c r="F52" s="94">
        <f>SUM(F53)</f>
        <v>0</v>
      </c>
      <c r="G52" s="95">
        <f>SUM(G53)</f>
        <v>0</v>
      </c>
      <c r="H52" s="114">
        <f>SUM(E52:G52)</f>
        <v>647433</v>
      </c>
    </row>
    <row r="53" spans="1:8" ht="12.75" customHeight="1">
      <c r="A53" s="15"/>
      <c r="B53" s="26"/>
      <c r="C53" s="91">
        <v>2480</v>
      </c>
      <c r="D53" s="3" t="s">
        <v>6</v>
      </c>
      <c r="E53" s="92">
        <v>647433</v>
      </c>
      <c r="F53" s="92"/>
      <c r="G53" s="93"/>
      <c r="H53" s="86">
        <f>SUM(E53:G53)</f>
        <v>647433</v>
      </c>
    </row>
    <row r="54" spans="1:8" ht="12.75" customHeight="1" thickBot="1">
      <c r="A54" s="15"/>
      <c r="B54" s="26"/>
      <c r="C54" s="8"/>
      <c r="D54" s="3" t="s">
        <v>2</v>
      </c>
      <c r="E54" s="53"/>
      <c r="F54" s="53"/>
      <c r="G54" s="64"/>
      <c r="H54" s="73"/>
    </row>
    <row r="55" spans="1:8" ht="12" customHeight="1" thickBot="1">
      <c r="A55" s="15"/>
      <c r="B55" s="110"/>
      <c r="C55" s="167" t="s">
        <v>57</v>
      </c>
      <c r="D55" s="140"/>
      <c r="E55" s="140"/>
      <c r="F55" s="140"/>
      <c r="G55" s="140"/>
      <c r="H55" s="159"/>
    </row>
    <row r="56" spans="1:8" ht="12" customHeight="1">
      <c r="A56" s="15"/>
      <c r="B56" s="31">
        <v>92116</v>
      </c>
      <c r="C56" s="12"/>
      <c r="D56" s="13" t="s">
        <v>3</v>
      </c>
      <c r="E56" s="51">
        <f>E57</f>
        <v>194734</v>
      </c>
      <c r="F56" s="51">
        <f>F57</f>
        <v>0</v>
      </c>
      <c r="G56" s="62">
        <f>G57</f>
        <v>0</v>
      </c>
      <c r="H56" s="74">
        <f>SUM(E56:G56)</f>
        <v>194734</v>
      </c>
    </row>
    <row r="57" spans="1:8" ht="12" customHeight="1">
      <c r="A57" s="15"/>
      <c r="B57" s="25"/>
      <c r="C57" s="1">
        <v>2480</v>
      </c>
      <c r="D57" s="2" t="s">
        <v>6</v>
      </c>
      <c r="E57" s="52">
        <v>194734</v>
      </c>
      <c r="F57" s="52"/>
      <c r="G57" s="63"/>
      <c r="H57" s="69">
        <f>SUM(E57:G57)</f>
        <v>194734</v>
      </c>
    </row>
    <row r="58" spans="1:8" ht="12" customHeight="1" thickBot="1">
      <c r="A58" s="15"/>
      <c r="B58" s="26"/>
      <c r="C58" s="8"/>
      <c r="D58" s="3" t="s">
        <v>2</v>
      </c>
      <c r="E58" s="53"/>
      <c r="F58" s="53"/>
      <c r="G58" s="64"/>
      <c r="H58" s="73"/>
    </row>
    <row r="59" spans="1:8" ht="12" customHeight="1">
      <c r="A59" s="15"/>
      <c r="B59" s="110"/>
      <c r="C59" s="167" t="s">
        <v>25</v>
      </c>
      <c r="D59" s="140"/>
      <c r="E59" s="140"/>
      <c r="F59" s="140"/>
      <c r="G59" s="140"/>
      <c r="H59" s="168"/>
    </row>
    <row r="60" spans="1:8" ht="12.75">
      <c r="A60" s="15"/>
      <c r="B60" s="133">
        <v>92120</v>
      </c>
      <c r="C60" s="134"/>
      <c r="D60" s="135" t="s">
        <v>15</v>
      </c>
      <c r="E60" s="94">
        <f>E61</f>
        <v>0</v>
      </c>
      <c r="F60" s="94">
        <f>F61</f>
        <v>0</v>
      </c>
      <c r="G60" s="95">
        <f>G61</f>
        <v>15000</v>
      </c>
      <c r="H60" s="114">
        <f>SUM(E60:G60)</f>
        <v>15000</v>
      </c>
    </row>
    <row r="61" spans="1:8" ht="12.75">
      <c r="A61" s="15"/>
      <c r="B61" s="14"/>
      <c r="C61" s="17">
        <v>2710</v>
      </c>
      <c r="D61" s="19" t="s">
        <v>5</v>
      </c>
      <c r="E61" s="48"/>
      <c r="F61" s="48"/>
      <c r="G61" s="60">
        <v>15000</v>
      </c>
      <c r="H61" s="69">
        <f>SUM(E61:G61)</f>
        <v>15000</v>
      </c>
    </row>
    <row r="62" spans="1:8" ht="11.25" customHeight="1">
      <c r="A62" s="15"/>
      <c r="B62" s="15"/>
      <c r="C62" s="15"/>
      <c r="D62" s="20" t="s">
        <v>9</v>
      </c>
      <c r="E62" s="49"/>
      <c r="F62" s="49"/>
      <c r="G62" s="61"/>
      <c r="H62" s="70"/>
    </row>
    <row r="63" spans="1:8" ht="12.75" customHeight="1">
      <c r="A63" s="18"/>
      <c r="B63" s="18"/>
      <c r="C63" s="18"/>
      <c r="D63" s="20" t="s">
        <v>12</v>
      </c>
      <c r="E63" s="88"/>
      <c r="F63" s="88"/>
      <c r="G63" s="89"/>
      <c r="H63" s="90"/>
    </row>
    <row r="64" spans="1:8" ht="11.25" customHeight="1">
      <c r="A64" s="16"/>
      <c r="B64" s="16"/>
      <c r="C64" s="139" t="s">
        <v>32</v>
      </c>
      <c r="D64" s="140"/>
      <c r="E64" s="140"/>
      <c r="F64" s="140"/>
      <c r="G64" s="140"/>
      <c r="H64" s="164"/>
    </row>
    <row r="65" spans="1:8" ht="12.75">
      <c r="A65" s="142" t="s">
        <v>28</v>
      </c>
      <c r="B65" s="143"/>
      <c r="C65" s="143"/>
      <c r="D65" s="144"/>
      <c r="E65" s="115">
        <f>SUM(E66,E72,E79,E86)</f>
        <v>0</v>
      </c>
      <c r="F65" s="115">
        <f>SUM(F66,F72,F79,F86)</f>
        <v>0</v>
      </c>
      <c r="G65" s="116">
        <f>SUM(G66,G72,G79,G86)</f>
        <v>87000</v>
      </c>
      <c r="H65" s="117">
        <f>SUM(E65:G65)</f>
        <v>87000</v>
      </c>
    </row>
    <row r="66" spans="1:8" ht="12" customHeight="1">
      <c r="A66" s="38">
        <v>10</v>
      </c>
      <c r="B66" s="4"/>
      <c r="C66" s="5"/>
      <c r="D66" s="6" t="s">
        <v>17</v>
      </c>
      <c r="E66" s="46">
        <f aca="true" t="shared" si="3" ref="E66:G67">E67</f>
        <v>0</v>
      </c>
      <c r="F66" s="46">
        <f t="shared" si="3"/>
        <v>0</v>
      </c>
      <c r="G66" s="46">
        <f t="shared" si="3"/>
        <v>20000</v>
      </c>
      <c r="H66" s="67">
        <f>SUM(E66:G66)</f>
        <v>20000</v>
      </c>
    </row>
    <row r="67" spans="1:8" ht="11.25" customHeight="1">
      <c r="A67" s="14"/>
      <c r="B67" s="9">
        <v>1008</v>
      </c>
      <c r="C67" s="10"/>
      <c r="D67" s="11" t="s">
        <v>13</v>
      </c>
      <c r="E67" s="47">
        <f t="shared" si="3"/>
        <v>0</v>
      </c>
      <c r="F67" s="47">
        <f t="shared" si="3"/>
        <v>0</v>
      </c>
      <c r="G67" s="59">
        <f t="shared" si="3"/>
        <v>20000</v>
      </c>
      <c r="H67" s="68">
        <f>SUM(E67:G67)</f>
        <v>20000</v>
      </c>
    </row>
    <row r="68" spans="1:8" ht="12.75">
      <c r="A68" s="15"/>
      <c r="B68" s="25"/>
      <c r="C68" s="28">
        <v>2830</v>
      </c>
      <c r="D68" s="19" t="s">
        <v>38</v>
      </c>
      <c r="E68" s="48"/>
      <c r="F68" s="48"/>
      <c r="G68" s="60">
        <v>20000</v>
      </c>
      <c r="H68" s="69">
        <f>SUM(E68:G68)</f>
        <v>20000</v>
      </c>
    </row>
    <row r="69" spans="1:8" ht="12" customHeight="1">
      <c r="A69" s="15"/>
      <c r="B69" s="26"/>
      <c r="C69" s="29"/>
      <c r="D69" s="20" t="s">
        <v>39</v>
      </c>
      <c r="E69" s="49"/>
      <c r="F69" s="49"/>
      <c r="G69" s="61"/>
      <c r="H69" s="70"/>
    </row>
    <row r="70" spans="1:8" ht="11.25" customHeight="1">
      <c r="A70" s="15"/>
      <c r="B70" s="26"/>
      <c r="C70" s="26"/>
      <c r="D70" s="20" t="s">
        <v>40</v>
      </c>
      <c r="E70" s="49"/>
      <c r="F70" s="49"/>
      <c r="G70" s="61"/>
      <c r="H70" s="70"/>
    </row>
    <row r="71" spans="1:8" ht="12.75">
      <c r="A71" s="16"/>
      <c r="B71" s="27"/>
      <c r="C71" s="79" t="s">
        <v>23</v>
      </c>
      <c r="D71" s="23"/>
      <c r="E71" s="22"/>
      <c r="F71" s="22"/>
      <c r="G71" s="147"/>
      <c r="H71" s="148"/>
    </row>
    <row r="72" spans="1:8" ht="11.25" customHeight="1">
      <c r="A72" s="82">
        <v>851</v>
      </c>
      <c r="B72" s="35"/>
      <c r="C72" s="36"/>
      <c r="D72" s="37" t="s">
        <v>1</v>
      </c>
      <c r="E72" s="50">
        <f aca="true" t="shared" si="4" ref="E72:G73">E73</f>
        <v>0</v>
      </c>
      <c r="F72" s="50">
        <f t="shared" si="4"/>
        <v>0</v>
      </c>
      <c r="G72" s="50">
        <f t="shared" si="4"/>
        <v>2000</v>
      </c>
      <c r="H72" s="106">
        <f>SUM(E72:G72)</f>
        <v>2000</v>
      </c>
    </row>
    <row r="73" spans="1:8" ht="12.75">
      <c r="A73" s="39"/>
      <c r="B73" s="31">
        <v>85154</v>
      </c>
      <c r="C73" s="32"/>
      <c r="D73" s="33" t="s">
        <v>10</v>
      </c>
      <c r="E73" s="54">
        <f t="shared" si="4"/>
        <v>0</v>
      </c>
      <c r="F73" s="54">
        <f t="shared" si="4"/>
        <v>0</v>
      </c>
      <c r="G73" s="65">
        <f t="shared" si="4"/>
        <v>2000</v>
      </c>
      <c r="H73" s="71">
        <f>SUM(E73:G73)</f>
        <v>2000</v>
      </c>
    </row>
    <row r="74" spans="1:8" ht="12.75">
      <c r="A74" s="40"/>
      <c r="B74" s="25"/>
      <c r="C74" s="17">
        <v>2360</v>
      </c>
      <c r="D74" s="97" t="s">
        <v>41</v>
      </c>
      <c r="E74" s="48"/>
      <c r="F74" s="48"/>
      <c r="G74" s="60">
        <v>2000</v>
      </c>
      <c r="H74" s="69">
        <f>SUM(E74:G74)</f>
        <v>2000</v>
      </c>
    </row>
    <row r="75" spans="1:8" ht="11.25" customHeight="1">
      <c r="A75" s="40"/>
      <c r="B75" s="26"/>
      <c r="C75" s="18"/>
      <c r="D75" s="96" t="s">
        <v>42</v>
      </c>
      <c r="E75" s="49"/>
      <c r="F75" s="49"/>
      <c r="G75" s="61"/>
      <c r="H75" s="70"/>
    </row>
    <row r="76" spans="1:8" ht="11.25" customHeight="1">
      <c r="A76" s="40"/>
      <c r="B76" s="26"/>
      <c r="C76" s="18"/>
      <c r="D76" s="96" t="s">
        <v>43</v>
      </c>
      <c r="E76" s="49"/>
      <c r="F76" s="49"/>
      <c r="G76" s="61"/>
      <c r="H76" s="70"/>
    </row>
    <row r="77" spans="1:8" ht="12" customHeight="1">
      <c r="A77" s="40"/>
      <c r="B77" s="26"/>
      <c r="C77" s="15"/>
      <c r="D77" s="96" t="s">
        <v>44</v>
      </c>
      <c r="E77" s="49"/>
      <c r="F77" s="49"/>
      <c r="G77" s="61"/>
      <c r="H77" s="70"/>
    </row>
    <row r="78" spans="1:8" ht="11.25" customHeight="1">
      <c r="A78" s="41"/>
      <c r="B78" s="27"/>
      <c r="C78" s="139" t="s">
        <v>36</v>
      </c>
      <c r="D78" s="140"/>
      <c r="E78" s="140"/>
      <c r="F78" s="140"/>
      <c r="G78" s="140"/>
      <c r="H78" s="141"/>
    </row>
    <row r="79" spans="1:8" ht="12.75">
      <c r="A79" s="121">
        <v>921</v>
      </c>
      <c r="B79" s="107"/>
      <c r="C79" s="36"/>
      <c r="D79" s="37" t="s">
        <v>0</v>
      </c>
      <c r="E79" s="50">
        <f>SUM(E80)</f>
        <v>0</v>
      </c>
      <c r="F79" s="50">
        <f>SUM(F80)</f>
        <v>0</v>
      </c>
      <c r="G79" s="50">
        <f>SUM(G80)</f>
        <v>5000</v>
      </c>
      <c r="H79" s="124">
        <f>SUM(E79:G79)</f>
        <v>5000</v>
      </c>
    </row>
    <row r="80" spans="1:8" ht="12" customHeight="1">
      <c r="A80" s="14"/>
      <c r="B80" s="31">
        <v>92105</v>
      </c>
      <c r="C80" s="32"/>
      <c r="D80" s="33" t="s">
        <v>4</v>
      </c>
      <c r="E80" s="54">
        <f>E81</f>
        <v>0</v>
      </c>
      <c r="F80" s="54">
        <f>F81</f>
        <v>0</v>
      </c>
      <c r="G80" s="65">
        <f>G81</f>
        <v>5000</v>
      </c>
      <c r="H80" s="125">
        <f>SUM(E80:G80)</f>
        <v>5000</v>
      </c>
    </row>
    <row r="81" spans="1:8" ht="12.75">
      <c r="A81" s="15"/>
      <c r="B81" s="14"/>
      <c r="C81" s="17">
        <v>2360</v>
      </c>
      <c r="D81" s="97" t="s">
        <v>41</v>
      </c>
      <c r="E81" s="48"/>
      <c r="F81" s="48"/>
      <c r="G81" s="60">
        <v>5000</v>
      </c>
      <c r="H81" s="126">
        <f>SUM(E81:G81)</f>
        <v>5000</v>
      </c>
    </row>
    <row r="82" spans="1:8" ht="12.75">
      <c r="A82" s="15"/>
      <c r="B82" s="15"/>
      <c r="C82" s="83"/>
      <c r="D82" s="96" t="s">
        <v>42</v>
      </c>
      <c r="E82" s="84"/>
      <c r="F82" s="84"/>
      <c r="G82" s="85"/>
      <c r="H82" s="127"/>
    </row>
    <row r="83" spans="1:8" ht="12.75">
      <c r="A83" s="15"/>
      <c r="B83" s="15"/>
      <c r="C83" s="15"/>
      <c r="D83" s="96" t="s">
        <v>43</v>
      </c>
      <c r="E83" s="49"/>
      <c r="F83" s="49"/>
      <c r="G83" s="61"/>
      <c r="H83" s="128"/>
    </row>
    <row r="84" spans="1:8" ht="13.5" thickBot="1">
      <c r="A84" s="15"/>
      <c r="B84" s="15"/>
      <c r="C84" s="24"/>
      <c r="D84" s="96" t="s">
        <v>44</v>
      </c>
      <c r="E84" s="98"/>
      <c r="F84" s="98"/>
      <c r="G84" s="99"/>
      <c r="H84" s="129"/>
    </row>
    <row r="85" spans="1:8" ht="12" customHeight="1">
      <c r="A85" s="16"/>
      <c r="B85" s="16"/>
      <c r="C85" s="139" t="s">
        <v>24</v>
      </c>
      <c r="D85" s="140"/>
      <c r="E85" s="145"/>
      <c r="F85" s="145"/>
      <c r="G85" s="145"/>
      <c r="H85" s="146"/>
    </row>
    <row r="86" spans="1:8" ht="9.75" customHeight="1">
      <c r="A86" s="55">
        <v>926</v>
      </c>
      <c r="B86" s="107"/>
      <c r="C86" s="36"/>
      <c r="D86" s="37" t="s">
        <v>7</v>
      </c>
      <c r="E86" s="50">
        <f aca="true" t="shared" si="5" ref="E86:G87">E87</f>
        <v>0</v>
      </c>
      <c r="F86" s="50">
        <f t="shared" si="5"/>
        <v>0</v>
      </c>
      <c r="G86" s="123">
        <f t="shared" si="5"/>
        <v>60000</v>
      </c>
      <c r="H86" s="124">
        <f>SUM(E86:G86)</f>
        <v>60000</v>
      </c>
    </row>
    <row r="87" spans="1:8" ht="10.5" customHeight="1">
      <c r="A87" s="39"/>
      <c r="B87" s="31">
        <v>92605</v>
      </c>
      <c r="C87" s="32"/>
      <c r="D87" s="33" t="s">
        <v>11</v>
      </c>
      <c r="E87" s="54">
        <f t="shared" si="5"/>
        <v>0</v>
      </c>
      <c r="F87" s="54">
        <f t="shared" si="5"/>
        <v>0</v>
      </c>
      <c r="G87" s="65">
        <f t="shared" si="5"/>
        <v>60000</v>
      </c>
      <c r="H87" s="71">
        <f>SUM(E87:G87)</f>
        <v>60000</v>
      </c>
    </row>
    <row r="88" spans="1:8" ht="12.75">
      <c r="A88" s="40"/>
      <c r="B88" s="14"/>
      <c r="C88" s="17">
        <v>2360</v>
      </c>
      <c r="D88" s="97" t="s">
        <v>41</v>
      </c>
      <c r="E88" s="48"/>
      <c r="F88" s="48"/>
      <c r="G88" s="60">
        <v>60000</v>
      </c>
      <c r="H88" s="69">
        <f>SUM(E88:G88)</f>
        <v>60000</v>
      </c>
    </row>
    <row r="89" spans="1:8" ht="12.75">
      <c r="A89" s="40"/>
      <c r="B89" s="15"/>
      <c r="C89" s="15"/>
      <c r="D89" s="96" t="s">
        <v>42</v>
      </c>
      <c r="E89" s="49"/>
      <c r="F89" s="49"/>
      <c r="G89" s="61"/>
      <c r="H89" s="70"/>
    </row>
    <row r="90" spans="1:8" ht="12.75">
      <c r="A90" s="40"/>
      <c r="B90" s="15"/>
      <c r="C90" s="15"/>
      <c r="D90" s="96" t="s">
        <v>43</v>
      </c>
      <c r="E90" s="49"/>
      <c r="F90" s="49"/>
      <c r="G90" s="61"/>
      <c r="H90" s="70"/>
    </row>
    <row r="91" spans="1:8" ht="13.5" thickBot="1">
      <c r="A91" s="40"/>
      <c r="B91" s="15"/>
      <c r="C91" s="24"/>
      <c r="D91" s="96" t="s">
        <v>44</v>
      </c>
      <c r="E91" s="98"/>
      <c r="F91" s="98"/>
      <c r="G91" s="99"/>
      <c r="H91" s="73"/>
    </row>
    <row r="92" spans="1:8" ht="12" customHeight="1" thickBot="1">
      <c r="A92" s="44"/>
      <c r="B92" s="45"/>
      <c r="C92" s="136" t="s">
        <v>26</v>
      </c>
      <c r="D92" s="137"/>
      <c r="E92" s="137"/>
      <c r="F92" s="137"/>
      <c r="G92" s="137"/>
      <c r="H92" s="138"/>
    </row>
    <row r="93" spans="4:8" ht="12" customHeight="1" thickBot="1">
      <c r="D93" s="75" t="s">
        <v>33</v>
      </c>
      <c r="E93" s="76">
        <f>SUM(E65,E9)</f>
        <v>1158437</v>
      </c>
      <c r="F93" s="76">
        <f>SUM(F65,F9)</f>
        <v>20000</v>
      </c>
      <c r="G93" s="77">
        <f>SUM(G65,G9)</f>
        <v>206500</v>
      </c>
      <c r="H93" s="78">
        <f>SUM(H65,H9)</f>
        <v>1384937</v>
      </c>
    </row>
  </sheetData>
  <sheetProtection/>
  <mergeCells count="23">
    <mergeCell ref="C32:H32"/>
    <mergeCell ref="C64:H64"/>
    <mergeCell ref="D1:H1"/>
    <mergeCell ref="C59:H59"/>
    <mergeCell ref="C55:H55"/>
    <mergeCell ref="E7:H7"/>
    <mergeCell ref="C15:H15"/>
    <mergeCell ref="A7:A8"/>
    <mergeCell ref="B7:B8"/>
    <mergeCell ref="C7:C8"/>
    <mergeCell ref="C20:H20"/>
    <mergeCell ref="C47:H47"/>
    <mergeCell ref="C51:H51"/>
    <mergeCell ref="D7:D8"/>
    <mergeCell ref="C42:H42"/>
    <mergeCell ref="A9:D9"/>
    <mergeCell ref="C26:H26"/>
    <mergeCell ref="C92:H92"/>
    <mergeCell ref="C78:H78"/>
    <mergeCell ref="A65:D65"/>
    <mergeCell ref="C85:H85"/>
    <mergeCell ref="G71:H71"/>
    <mergeCell ref="C37:H37"/>
  </mergeCells>
  <printOptions/>
  <pageMargins left="0.7480314960629921" right="0.3937007874015748" top="0.56" bottom="0.9166666666666666" header="0.5118110236220472" footer="0.33"/>
  <pageSetup horizontalDpi="600" verticalDpi="600" orientation="portrait" paperSize="9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Poniec</cp:lastModifiedBy>
  <cp:lastPrinted>2013-03-25T09:26:57Z</cp:lastPrinted>
  <dcterms:created xsi:type="dcterms:W3CDTF">2009-11-06T10:03:40Z</dcterms:created>
  <dcterms:modified xsi:type="dcterms:W3CDTF">2013-03-25T09:35:37Z</dcterms:modified>
  <cp:category/>
  <cp:version/>
  <cp:contentType/>
  <cp:contentStatus/>
</cp:coreProperties>
</file>