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<sst xmlns="http://schemas.openxmlformats.org/spreadsheetml/2006/main" count="83" uniqueCount="63">
  <si>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Kultura i ochrona dziedzictwa narodowego</t>
  </si>
  <si>
    <t>Ochrona zdrowia</t>
  </si>
  <si>
    <t>instytucji kultury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</si>
  <si>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</si>
  <si>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</si>
  <si>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</si>
  <si>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</si>
  <si>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</si>
  <si>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</si>
  <si>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</si>
  <si>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</si>
  <si>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</si>
  <si>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</si>
  <si>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Dotacje celowe przekazane gminie na zadania bieżące</t>
  </si>
  <si>
    <t>Ochrona zabytków i opieka nad zabytkami</t>
  </si>
  <si>
    <t>Pozostałe instytucje kultury</t>
  </si>
  <si>
    <t>Rolnictwo i łowiectwo</t>
  </si>
  <si>
    <t>Dział</t>
  </si>
  <si>
    <t>Treść</t>
  </si>
  <si>
    <t>Rozdział</t>
  </si>
  <si>
    <t>realizowane na podstawie porozumień (umów) między</t>
  </si>
  <si>
    <t>§</t>
  </si>
  <si>
    <t>Dotacja dla Spółki Wodnej i Spółki Drenarskiej na dofinansowanie działalności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</si>
  <si>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</si>
  <si>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</si>
  <si>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</si>
  <si>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</si>
  <si>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</si>
  <si>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</si>
  <si>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</si>
  <si>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RAZEM</t>
  </si>
  <si>
    <t>Planowana kwota dotacji</t>
  </si>
  <si>
    <t>Gospodarka komunalna i ochrona środowiska</t>
  </si>
  <si>
    <t xml:space="preserve">Dotacja dla "Bonifraterskiego Ośrodka Interwencji Kryzysowej i Wsparcia dla Ofiar Przemocy w Rodzinie Marysin" </t>
  </si>
  <si>
    <t>Dotacja celowa z budżetu na finansowanie lub dofinanso-</t>
  </si>
  <si>
    <t>wanie zadań zleconych do realizacji pozostałym jednost-</t>
  </si>
  <si>
    <t>kom nie zaliczanym do sektora finansów publicznych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</si>
  <si>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</si>
  <si>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</si>
  <si>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</si>
  <si>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</si>
  <si>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Schroniska dla zwierząt</t>
  </si>
  <si>
    <t>Domy i ośrodki kultury,świetlice i kluby</t>
  </si>
  <si>
    <t>Dotacja dla m. Leszna na koszty utrzymania psów z gminy Poniec w schronisku</t>
  </si>
  <si>
    <t>Oświata i wychowanie</t>
  </si>
  <si>
    <t>Przedszkola</t>
  </si>
  <si>
    <t>Dotacja dla innych gmin na dopłatę do przedszkoli , do których uczęszczają dzieci z gm. Poniec</t>
  </si>
  <si>
    <t>kosztów realizacji inwestycji i zakupów inwestycyjnych</t>
  </si>
  <si>
    <t>Dotacja dla GCK w Poniecu na utrzymanie i działalność bieżącą świetlic wiejskich z terenu gm. Poniec</t>
  </si>
  <si>
    <t>Dotacja dla GCK w Poniecu na działalność bieżącą</t>
  </si>
  <si>
    <t>Gospodarka ściekowa i ochrona wód</t>
  </si>
  <si>
    <t>Dotacje celowe zna finasnowanie lub dofinansowanie</t>
  </si>
  <si>
    <t xml:space="preserve">jednostek nie zaliczanych do sektora finansów publicznych </t>
  </si>
  <si>
    <t>Dotacje celowe na przydomowe biologiczne oczyszczalnie ścieków</t>
  </si>
  <si>
    <t>Dotacja celowa z budżetu na finansowanie lub dofinansowanie zadań zleconych do realizacji stowarzyszeniom</t>
  </si>
  <si>
    <t>Dotacja dla stowarzyszeń na realizację zadań z zakresu kultury fizycznej i sportu</t>
  </si>
  <si>
    <t>Melioracje wodne</t>
  </si>
  <si>
    <t>Wpłaty gmin i powiatów na rzecz innych jednostek samorządu terytorialnego oraz związków gmin lub związków powiatów na dofinansowanie zadań bieżących</t>
  </si>
  <si>
    <t>Dopłatę do oddziału przedszkolnego Edukacyjnego Związku Międzygminnego Gostkowo- Niepart  w związku z uczęszczaniem tam dzieci z terenu Gminy Poniec</t>
  </si>
  <si>
    <t xml:space="preserve">Załącznik nr 7 do uchwały Rady Miejskiej  nr ……../…….../2022 z dnia …....grudnia 2022 r.       </t>
  </si>
  <si>
    <t>Zestawienie planowanych kwot dotacji w roku 2023</t>
  </si>
  <si>
    <t>Dotacje celowe z budżetu na finansowanie lub dofinansowanie prac remontowych i konserwatorskich obiektów zabytkowych przekazane jednostkom niezaliczanym do sektora finansów publicznych</t>
  </si>
  <si>
    <t>Dotacja dla Parafii Rzymskokatolickiej p.w. św. Stanisława Bpa w Żytowiecku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</si>
</sst>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"/>
    <numFmt numFmtId="167" formatCode="00000"/>
    <numFmt numFmtId="168" formatCode="????"/>
    <numFmt numFmtId="169" formatCode="???"/>
    <numFmt numFmtId="170" formatCode="?????"/>
    <numFmt numFmtId="171" formatCode="[$-415]d\ mmmm\ yyyy"/>
    <numFmt numFmtId="172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/>
      <bottom/>
    </border>
    <border>
      <left>
        <color indexed="63"/>
      </left>
      <right style="thin">
        <color indexed="8"/>
      </right>
      <top/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33" borderId="10" xfId="42" applyNumberFormat="1" applyFont="1" applyFill="1" applyBorder="1" applyAlignment="1">
      <alignment horizontal="right" vertical="center"/>
      <protection/>
    </xf>
    <xf numFmtId="0" fontId="4" fillId="0" borderId="11" xfId="42" applyFont="1" applyFill="1" applyBorder="1" applyAlignment="1">
      <alignment vertical="center"/>
      <protection/>
    </xf>
    <xf numFmtId="0" fontId="5" fillId="0" borderId="12" xfId="42" applyFont="1" applyFill="1" applyBorder="1" applyAlignment="1">
      <alignment horizontal="left" vertical="center"/>
      <protection/>
    </xf>
    <xf numFmtId="3" fontId="5" fillId="0" borderId="10" xfId="42" applyNumberFormat="1" applyFont="1" applyFill="1" applyBorder="1" applyAlignment="1">
      <alignment horizontal="right" vertical="center"/>
      <protection/>
    </xf>
    <xf numFmtId="0" fontId="4" fillId="0" borderId="0" xfId="42" applyFont="1" applyFill="1" applyBorder="1" applyAlignment="1">
      <alignment vertical="center"/>
      <protection/>
    </xf>
    <xf numFmtId="0" fontId="5" fillId="0" borderId="13" xfId="42" applyFont="1" applyFill="1" applyBorder="1" applyAlignment="1">
      <alignment horizontal="left" vertical="center"/>
      <protection/>
    </xf>
    <xf numFmtId="0" fontId="5" fillId="0" borderId="14" xfId="42" applyFont="1" applyFill="1" applyBorder="1" applyAlignment="1">
      <alignment horizontal="left" vertical="center"/>
      <protection/>
    </xf>
    <xf numFmtId="0" fontId="4" fillId="0" borderId="15" xfId="42" applyFont="1" applyFill="1" applyBorder="1" applyAlignment="1">
      <alignment vertical="center"/>
      <protection/>
    </xf>
    <xf numFmtId="0" fontId="4" fillId="34" borderId="16" xfId="42" applyFont="1" applyFill="1" applyBorder="1" applyAlignment="1">
      <alignment vertical="center"/>
      <protection/>
    </xf>
    <xf numFmtId="0" fontId="4" fillId="0" borderId="15" xfId="42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42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3" fontId="4" fillId="0" borderId="18" xfId="42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42" applyFont="1" applyBorder="1" applyAlignment="1">
      <alignment vertical="center"/>
      <protection/>
    </xf>
    <xf numFmtId="3" fontId="4" fillId="0" borderId="17" xfId="42" applyNumberFormat="1" applyFont="1" applyBorder="1" applyAlignment="1">
      <alignment vertical="center"/>
      <protection/>
    </xf>
    <xf numFmtId="3" fontId="4" fillId="0" borderId="13" xfId="42" applyNumberFormat="1" applyFont="1" applyBorder="1" applyAlignment="1">
      <alignment vertical="center"/>
      <protection/>
    </xf>
    <xf numFmtId="3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3" xfId="42" applyNumberFormat="1" applyFont="1" applyBorder="1" applyAlignment="1">
      <alignment vertical="center"/>
      <protection/>
    </xf>
    <xf numFmtId="0" fontId="4" fillId="34" borderId="24" xfId="42" applyFont="1" applyFill="1" applyBorder="1" applyAlignment="1">
      <alignment vertical="center"/>
      <protection/>
    </xf>
    <xf numFmtId="0" fontId="4" fillId="0" borderId="10" xfId="42" applyFont="1" applyBorder="1" applyAlignment="1">
      <alignment vertical="center"/>
      <protection/>
    </xf>
    <xf numFmtId="0" fontId="4" fillId="0" borderId="13" xfId="42" applyFont="1" applyBorder="1" applyAlignment="1">
      <alignment vertical="center"/>
      <protection/>
    </xf>
    <xf numFmtId="3" fontId="6" fillId="0" borderId="25" xfId="42" applyNumberFormat="1" applyFont="1" applyBorder="1" applyAlignment="1">
      <alignment horizontal="right" vertical="center" wrapText="1"/>
      <protection/>
    </xf>
    <xf numFmtId="3" fontId="6" fillId="0" borderId="26" xfId="42" applyNumberFormat="1" applyFont="1" applyBorder="1" applyAlignment="1">
      <alignment horizontal="right" vertical="center" wrapText="1"/>
      <protection/>
    </xf>
    <xf numFmtId="3" fontId="6" fillId="0" borderId="21" xfId="42" applyNumberFormat="1" applyFont="1" applyBorder="1" applyAlignment="1">
      <alignment horizontal="right" vertical="center" wrapText="1"/>
      <protection/>
    </xf>
    <xf numFmtId="0" fontId="4" fillId="34" borderId="27" xfId="42" applyFont="1" applyFill="1" applyBorder="1" applyAlignment="1">
      <alignment vertical="center"/>
      <protection/>
    </xf>
    <xf numFmtId="0" fontId="4" fillId="0" borderId="28" xfId="42" applyFont="1" applyBorder="1" applyAlignment="1">
      <alignment vertical="center"/>
      <protection/>
    </xf>
    <xf numFmtId="0" fontId="4" fillId="0" borderId="29" xfId="42" applyFont="1" applyBorder="1" applyAlignment="1">
      <alignment vertical="center"/>
      <protection/>
    </xf>
    <xf numFmtId="0" fontId="4" fillId="0" borderId="29" xfId="0" applyFont="1" applyBorder="1" applyAlignment="1">
      <alignment vertical="center"/>
    </xf>
    <xf numFmtId="0" fontId="4" fillId="34" borderId="30" xfId="42" applyFont="1" applyFill="1" applyBorder="1" applyAlignment="1">
      <alignment vertical="center"/>
      <protection/>
    </xf>
    <xf numFmtId="3" fontId="4" fillId="0" borderId="14" xfId="42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42" applyFont="1" applyFill="1" applyBorder="1" applyAlignment="1">
      <alignment horizontal="center" vertical="center"/>
      <protection/>
    </xf>
    <xf numFmtId="0" fontId="4" fillId="0" borderId="13" xfId="42" applyFont="1" applyFill="1" applyBorder="1" applyAlignment="1">
      <alignment horizontal="center" vertical="center"/>
      <protection/>
    </xf>
    <xf numFmtId="0" fontId="4" fillId="0" borderId="14" xfId="42" applyFont="1" applyFill="1" applyBorder="1" applyAlignment="1">
      <alignment horizontal="center" vertical="center"/>
      <protection/>
    </xf>
    <xf numFmtId="0" fontId="4" fillId="35" borderId="31" xfId="42" applyFont="1" applyFill="1" applyBorder="1" applyAlignment="1">
      <alignment horizontal="center" vertical="center"/>
      <protection/>
    </xf>
    <xf numFmtId="0" fontId="4" fillId="33" borderId="31" xfId="42" applyFont="1" applyFill="1" applyBorder="1" applyAlignment="1">
      <alignment horizontal="center" vertical="center"/>
      <protection/>
    </xf>
    <xf numFmtId="0" fontId="4" fillId="34" borderId="16" xfId="42" applyFont="1" applyFill="1" applyBorder="1" applyAlignment="1">
      <alignment horizontal="center" vertical="center"/>
      <protection/>
    </xf>
    <xf numFmtId="0" fontId="4" fillId="36" borderId="32" xfId="42" applyFont="1" applyFill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7" xfId="42" applyFont="1" applyBorder="1" applyAlignment="1">
      <alignment horizontal="center" vertical="center"/>
      <protection/>
    </xf>
    <xf numFmtId="0" fontId="4" fillId="34" borderId="33" xfId="42" applyFont="1" applyFill="1" applyBorder="1" applyAlignment="1">
      <alignment horizontal="center" vertical="center"/>
      <protection/>
    </xf>
    <xf numFmtId="0" fontId="4" fillId="36" borderId="0" xfId="42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3" xfId="42" applyFont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42" applyFont="1" applyBorder="1" applyAlignment="1">
      <alignment vertical="center"/>
      <protection/>
    </xf>
    <xf numFmtId="0" fontId="4" fillId="0" borderId="19" xfId="42" applyFont="1" applyBorder="1" applyAlignment="1">
      <alignment horizontal="center" vertical="center"/>
      <protection/>
    </xf>
    <xf numFmtId="0" fontId="4" fillId="34" borderId="14" xfId="42" applyFont="1" applyFill="1" applyBorder="1" applyAlignment="1">
      <alignment vertical="center"/>
      <protection/>
    </xf>
    <xf numFmtId="0" fontId="4" fillId="0" borderId="0" xfId="42" applyFont="1" applyFill="1" applyBorder="1" applyAlignment="1">
      <alignment horizontal="left" vertical="center" wrapText="1"/>
      <protection/>
    </xf>
    <xf numFmtId="0" fontId="4" fillId="0" borderId="17" xfId="42" applyFont="1" applyFill="1" applyBorder="1" applyAlignment="1">
      <alignment horizontal="left" vertical="center" wrapText="1"/>
      <protection/>
    </xf>
    <xf numFmtId="3" fontId="4" fillId="0" borderId="0" xfId="42" applyNumberFormat="1" applyFont="1" applyFill="1" applyBorder="1" applyAlignment="1">
      <alignment horizontal="right" vertical="center" wrapText="1"/>
      <protection/>
    </xf>
    <xf numFmtId="0" fontId="4" fillId="0" borderId="10" xfId="42" applyFont="1" applyFill="1" applyBorder="1" applyAlignment="1">
      <alignment horizontal="right" vertical="center" wrapText="1"/>
      <protection/>
    </xf>
    <xf numFmtId="3" fontId="4" fillId="0" borderId="10" xfId="42" applyNumberFormat="1" applyFont="1" applyFill="1" applyBorder="1" applyAlignment="1">
      <alignment horizontal="right" vertical="center" wrapText="1"/>
      <protection/>
    </xf>
    <xf numFmtId="0" fontId="4" fillId="33" borderId="30" xfId="42" applyFont="1" applyFill="1" applyBorder="1" applyAlignment="1">
      <alignment vertical="center"/>
      <protection/>
    </xf>
    <xf numFmtId="0" fontId="4" fillId="33" borderId="18" xfId="42" applyFont="1" applyFill="1" applyBorder="1" applyAlignment="1">
      <alignment horizontal="left" vertical="center" wrapText="1"/>
      <protection/>
    </xf>
    <xf numFmtId="0" fontId="4" fillId="33" borderId="31" xfId="42" applyFont="1" applyFill="1" applyBorder="1" applyAlignment="1">
      <alignment horizontal="left" vertical="center" wrapText="1"/>
      <protection/>
    </xf>
    <xf numFmtId="0" fontId="4" fillId="33" borderId="31" xfId="42" applyFont="1" applyFill="1" applyBorder="1" applyAlignment="1">
      <alignment horizontal="right" vertical="center" wrapText="1"/>
      <protection/>
    </xf>
    <xf numFmtId="3" fontId="4" fillId="33" borderId="35" xfId="42" applyNumberFormat="1" applyFont="1" applyFill="1" applyBorder="1" applyAlignment="1">
      <alignment horizontal="right" vertical="center" wrapText="1"/>
      <protection/>
    </xf>
    <xf numFmtId="3" fontId="4" fillId="33" borderId="18" xfId="42" applyNumberFormat="1" applyFont="1" applyFill="1" applyBorder="1" applyAlignment="1">
      <alignment horizontal="right" vertical="center" wrapText="1"/>
      <protection/>
    </xf>
    <xf numFmtId="0" fontId="4" fillId="33" borderId="18" xfId="42" applyFont="1" applyFill="1" applyBorder="1" applyAlignment="1">
      <alignment horizontal="right" vertical="center" wrapText="1"/>
      <protection/>
    </xf>
    <xf numFmtId="0" fontId="4" fillId="0" borderId="17" xfId="42" applyFont="1" applyFill="1" applyBorder="1" applyAlignment="1">
      <alignment horizontal="center" vertical="center" wrapText="1"/>
      <protection/>
    </xf>
    <xf numFmtId="0" fontId="7" fillId="34" borderId="36" xfId="42" applyFont="1" applyFill="1" applyBorder="1" applyAlignment="1">
      <alignment horizontal="left" vertical="center"/>
      <protection/>
    </xf>
    <xf numFmtId="3" fontId="7" fillId="34" borderId="36" xfId="42" applyNumberFormat="1" applyFont="1" applyFill="1" applyBorder="1" applyAlignment="1">
      <alignment horizontal="right" vertical="center"/>
      <protection/>
    </xf>
    <xf numFmtId="3" fontId="7" fillId="34" borderId="24" xfId="42" applyNumberFormat="1" applyFont="1" applyFill="1" applyBorder="1" applyAlignment="1">
      <alignment horizontal="right" vertical="center"/>
      <protection/>
    </xf>
    <xf numFmtId="3" fontId="7" fillId="35" borderId="18" xfId="42" applyNumberFormat="1" applyFont="1" applyFill="1" applyBorder="1" applyAlignment="1">
      <alignment horizontal="right" vertical="center"/>
      <protection/>
    </xf>
    <xf numFmtId="170" fontId="5" fillId="36" borderId="0" xfId="42" applyNumberFormat="1" applyFont="1" applyFill="1" applyBorder="1" applyAlignment="1">
      <alignment horizontal="left" vertical="center"/>
      <protection/>
    </xf>
    <xf numFmtId="3" fontId="5" fillId="36" borderId="37" xfId="42" applyNumberFormat="1" applyFont="1" applyFill="1" applyBorder="1" applyAlignment="1">
      <alignment horizontal="right" vertical="center"/>
      <protection/>
    </xf>
    <xf numFmtId="3" fontId="5" fillId="0" borderId="10" xfId="42" applyNumberFormat="1" applyFont="1" applyBorder="1" applyAlignment="1">
      <alignment horizontal="right" vertical="center"/>
      <protection/>
    </xf>
    <xf numFmtId="170" fontId="5" fillId="36" borderId="31" xfId="42" applyNumberFormat="1" applyFont="1" applyFill="1" applyBorder="1" applyAlignment="1">
      <alignment horizontal="left" vertical="center"/>
      <protection/>
    </xf>
    <xf numFmtId="3" fontId="5" fillId="36" borderId="36" xfId="42" applyNumberFormat="1" applyFont="1" applyFill="1" applyBorder="1" applyAlignment="1">
      <alignment horizontal="right" vertical="center"/>
      <protection/>
    </xf>
    <xf numFmtId="3" fontId="5" fillId="36" borderId="24" xfId="42" applyNumberFormat="1" applyFont="1" applyFill="1" applyBorder="1" applyAlignment="1">
      <alignment horizontal="right" vertical="center"/>
      <protection/>
    </xf>
    <xf numFmtId="3" fontId="5" fillId="36" borderId="18" xfId="42" applyNumberFormat="1" applyFont="1" applyFill="1" applyBorder="1" applyAlignment="1">
      <alignment horizontal="right" vertical="center"/>
      <protection/>
    </xf>
    <xf numFmtId="3" fontId="5" fillId="0" borderId="17" xfId="42" applyNumberFormat="1" applyFont="1" applyBorder="1" applyAlignment="1">
      <alignment horizontal="right" vertical="center"/>
      <protection/>
    </xf>
    <xf numFmtId="0" fontId="5" fillId="36" borderId="36" xfId="42" applyFont="1" applyFill="1" applyBorder="1" applyAlignment="1">
      <alignment horizontal="left" vertical="center"/>
      <protection/>
    </xf>
    <xf numFmtId="0" fontId="7" fillId="33" borderId="10" xfId="42" applyFont="1" applyFill="1" applyBorder="1" applyAlignment="1">
      <alignment horizontal="left" vertical="center"/>
      <protection/>
    </xf>
    <xf numFmtId="3" fontId="7" fillId="33" borderId="10" xfId="42" applyNumberFormat="1" applyFont="1" applyFill="1" applyBorder="1" applyAlignment="1">
      <alignment horizontal="right" vertical="center"/>
      <protection/>
    </xf>
    <xf numFmtId="3" fontId="7" fillId="0" borderId="10" xfId="42" applyNumberFormat="1" applyFont="1" applyFill="1" applyBorder="1" applyAlignment="1">
      <alignment horizontal="right" vertical="center"/>
      <protection/>
    </xf>
    <xf numFmtId="3" fontId="7" fillId="0" borderId="17" xfId="42" applyNumberFormat="1" applyFont="1" applyFill="1" applyBorder="1" applyAlignment="1">
      <alignment horizontal="right" vertical="center"/>
      <protection/>
    </xf>
    <xf numFmtId="3" fontId="7" fillId="0" borderId="23" xfId="42" applyNumberFormat="1" applyFont="1" applyFill="1" applyBorder="1" applyAlignment="1">
      <alignment horizontal="right" vertical="center"/>
      <protection/>
    </xf>
    <xf numFmtId="3" fontId="7" fillId="34" borderId="38" xfId="42" applyNumberFormat="1" applyFont="1" applyFill="1" applyBorder="1" applyAlignment="1">
      <alignment horizontal="right" vertical="center"/>
      <protection/>
    </xf>
    <xf numFmtId="3" fontId="7" fillId="34" borderId="39" xfId="42" applyNumberFormat="1" applyFont="1" applyFill="1" applyBorder="1" applyAlignment="1">
      <alignment horizontal="right" vertical="center"/>
      <protection/>
    </xf>
    <xf numFmtId="169" fontId="7" fillId="0" borderId="17" xfId="42" applyNumberFormat="1" applyFont="1" applyFill="1" applyBorder="1" applyAlignment="1">
      <alignment horizontal="left" vertical="center"/>
      <protection/>
    </xf>
    <xf numFmtId="0" fontId="7" fillId="34" borderId="40" xfId="42" applyFont="1" applyFill="1" applyBorder="1" applyAlignment="1">
      <alignment horizontal="left" vertical="center"/>
      <protection/>
    </xf>
    <xf numFmtId="0" fontId="4" fillId="33" borderId="15" xfId="42" applyFont="1" applyFill="1" applyBorder="1" applyAlignment="1">
      <alignment vertical="center"/>
      <protection/>
    </xf>
    <xf numFmtId="0" fontId="4" fillId="33" borderId="17" xfId="42" applyFont="1" applyFill="1" applyBorder="1" applyAlignment="1">
      <alignment horizontal="center" vertical="center"/>
      <protection/>
    </xf>
    <xf numFmtId="169" fontId="7" fillId="35" borderId="30" xfId="42" applyNumberFormat="1" applyFont="1" applyFill="1" applyBorder="1" applyAlignment="1">
      <alignment horizontal="left" vertical="center"/>
      <protection/>
    </xf>
    <xf numFmtId="0" fontId="4" fillId="34" borderId="35" xfId="4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6" fillId="0" borderId="41" xfId="42" applyFont="1" applyBorder="1" applyAlignment="1">
      <alignment horizontal="center" vertical="center" shrinkToFit="1"/>
      <protection/>
    </xf>
    <xf numFmtId="3" fontId="6" fillId="0" borderId="25" xfId="42" applyNumberFormat="1" applyFont="1" applyBorder="1" applyAlignment="1">
      <alignment horizontal="right" vertical="center" shrinkToFit="1"/>
      <protection/>
    </xf>
    <xf numFmtId="3" fontId="6" fillId="0" borderId="21" xfId="42" applyNumberFormat="1" applyFont="1" applyBorder="1" applyAlignment="1">
      <alignment horizontal="right" vertical="center" shrinkToFit="1"/>
      <protection/>
    </xf>
    <xf numFmtId="169" fontId="7" fillId="35" borderId="18" xfId="42" applyNumberFormat="1" applyFont="1" applyFill="1" applyBorder="1" applyAlignment="1">
      <alignment horizontal="left" vertical="center"/>
      <protection/>
    </xf>
    <xf numFmtId="0" fontId="7" fillId="34" borderId="42" xfId="42" applyFont="1" applyFill="1" applyBorder="1" applyAlignment="1">
      <alignment horizontal="left" vertical="center"/>
      <protection/>
    </xf>
    <xf numFmtId="3" fontId="7" fillId="34" borderId="42" xfId="42" applyNumberFormat="1" applyFont="1" applyFill="1" applyBorder="1" applyAlignment="1">
      <alignment horizontal="right" vertical="center"/>
      <protection/>
    </xf>
    <xf numFmtId="3" fontId="7" fillId="34" borderId="43" xfId="42" applyNumberFormat="1" applyFont="1" applyFill="1" applyBorder="1" applyAlignment="1">
      <alignment horizontal="right" vertical="center"/>
      <protection/>
    </xf>
    <xf numFmtId="3" fontId="7" fillId="34" borderId="44" xfId="42" applyNumberFormat="1" applyFont="1" applyFill="1" applyBorder="1" applyAlignment="1">
      <alignment horizontal="right" vertical="center"/>
      <protection/>
    </xf>
    <xf numFmtId="170" fontId="5" fillId="36" borderId="32" xfId="42" applyNumberFormat="1" applyFont="1" applyFill="1" applyBorder="1" applyAlignment="1">
      <alignment horizontal="left" vertical="center"/>
      <protection/>
    </xf>
    <xf numFmtId="0" fontId="5" fillId="36" borderId="45" xfId="42" applyFont="1" applyFill="1" applyBorder="1" applyAlignment="1">
      <alignment horizontal="left" vertical="center"/>
      <protection/>
    </xf>
    <xf numFmtId="3" fontId="5" fillId="36" borderId="45" xfId="42" applyNumberFormat="1" applyFont="1" applyFill="1" applyBorder="1" applyAlignment="1">
      <alignment horizontal="right" vertical="center"/>
      <protection/>
    </xf>
    <xf numFmtId="3" fontId="5" fillId="36" borderId="46" xfId="42" applyNumberFormat="1" applyFont="1" applyFill="1" applyBorder="1" applyAlignment="1">
      <alignment horizontal="right" vertical="center"/>
      <protection/>
    </xf>
    <xf numFmtId="3" fontId="5" fillId="36" borderId="30" xfId="42" applyNumberFormat="1" applyFont="1" applyFill="1" applyBorder="1" applyAlignment="1">
      <alignment horizontal="right" vertical="center"/>
      <protection/>
    </xf>
    <xf numFmtId="168" fontId="5" fillId="0" borderId="22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left" vertical="center"/>
      <protection/>
    </xf>
    <xf numFmtId="3" fontId="5" fillId="0" borderId="12" xfId="42" applyNumberFormat="1" applyFont="1" applyBorder="1" applyAlignment="1">
      <alignment horizontal="right" vertical="center"/>
      <protection/>
    </xf>
    <xf numFmtId="0" fontId="5" fillId="0" borderId="17" xfId="42" applyFont="1" applyBorder="1" applyAlignment="1">
      <alignment horizontal="left" vertical="center"/>
      <protection/>
    </xf>
    <xf numFmtId="168" fontId="5" fillId="0" borderId="10" xfId="42" applyNumberFormat="1" applyFont="1" applyBorder="1" applyAlignment="1">
      <alignment horizontal="center" vertical="center"/>
      <protection/>
    </xf>
    <xf numFmtId="166" fontId="7" fillId="34" borderId="47" xfId="42" applyNumberFormat="1" applyFont="1" applyFill="1" applyBorder="1" applyAlignment="1">
      <alignment horizontal="left" vertical="center"/>
      <protection/>
    </xf>
    <xf numFmtId="0" fontId="7" fillId="34" borderId="48" xfId="42" applyFont="1" applyFill="1" applyBorder="1" applyAlignment="1">
      <alignment horizontal="left" vertical="center"/>
      <protection/>
    </xf>
    <xf numFmtId="3" fontId="7" fillId="34" borderId="48" xfId="42" applyNumberFormat="1" applyFont="1" applyFill="1" applyBorder="1" applyAlignment="1">
      <alignment horizontal="right" vertical="center"/>
      <protection/>
    </xf>
    <xf numFmtId="3" fontId="7" fillId="34" borderId="49" xfId="42" applyNumberFormat="1" applyFont="1" applyFill="1" applyBorder="1" applyAlignment="1">
      <alignment horizontal="right" vertical="center"/>
      <protection/>
    </xf>
    <xf numFmtId="167" fontId="5" fillId="36" borderId="32" xfId="42" applyNumberFormat="1" applyFont="1" applyFill="1" applyBorder="1" applyAlignment="1">
      <alignment horizontal="left" vertical="center"/>
      <protection/>
    </xf>
    <xf numFmtId="0" fontId="5" fillId="36" borderId="38" xfId="42" applyFont="1" applyFill="1" applyBorder="1" applyAlignment="1">
      <alignment horizontal="left" vertical="center"/>
      <protection/>
    </xf>
    <xf numFmtId="3" fontId="5" fillId="36" borderId="38" xfId="42" applyNumberFormat="1" applyFont="1" applyFill="1" applyBorder="1" applyAlignment="1">
      <alignment horizontal="right" vertical="center"/>
      <protection/>
    </xf>
    <xf numFmtId="3" fontId="5" fillId="36" borderId="50" xfId="42" applyNumberFormat="1" applyFont="1" applyFill="1" applyBorder="1" applyAlignment="1">
      <alignment horizontal="right" vertical="center"/>
      <protection/>
    </xf>
    <xf numFmtId="3" fontId="5" fillId="36" borderId="17" xfId="42" applyNumberFormat="1" applyFont="1" applyFill="1" applyBorder="1" applyAlignment="1">
      <alignment horizontal="right" vertical="center"/>
      <protection/>
    </xf>
    <xf numFmtId="0" fontId="5" fillId="0" borderId="11" xfId="42" applyFont="1" applyBorder="1" applyAlignment="1">
      <alignment horizontal="left" vertical="center"/>
      <protection/>
    </xf>
    <xf numFmtId="0" fontId="5" fillId="0" borderId="0" xfId="42" applyFont="1" applyBorder="1" applyAlignment="1">
      <alignment horizontal="left" vertical="center"/>
      <protection/>
    </xf>
    <xf numFmtId="168" fontId="5" fillId="0" borderId="17" xfId="42" applyNumberFormat="1" applyFont="1" applyBorder="1" applyAlignment="1">
      <alignment horizontal="center" vertical="center"/>
      <protection/>
    </xf>
    <xf numFmtId="3" fontId="5" fillId="0" borderId="13" xfId="42" applyNumberFormat="1" applyFont="1" applyBorder="1" applyAlignment="1">
      <alignment horizontal="right" vertical="center"/>
      <protection/>
    </xf>
    <xf numFmtId="3" fontId="5" fillId="0" borderId="22" xfId="42" applyNumberFormat="1" applyFont="1" applyBorder="1" applyAlignment="1">
      <alignment horizontal="right" vertical="center"/>
      <protection/>
    </xf>
    <xf numFmtId="169" fontId="7" fillId="35" borderId="10" xfId="42" applyNumberFormat="1" applyFont="1" applyFill="1" applyBorder="1" applyAlignment="1">
      <alignment horizontal="left" vertical="center"/>
      <protection/>
    </xf>
    <xf numFmtId="170" fontId="5" fillId="36" borderId="22" xfId="42" applyNumberFormat="1" applyFont="1" applyFill="1" applyBorder="1" applyAlignment="1">
      <alignment horizontal="left" vertical="center"/>
      <protection/>
    </xf>
    <xf numFmtId="168" fontId="5" fillId="0" borderId="15" xfId="42" applyNumberFormat="1" applyFont="1" applyBorder="1" applyAlignment="1">
      <alignment horizontal="center" vertical="center"/>
      <protection/>
    </xf>
    <xf numFmtId="169" fontId="7" fillId="35" borderId="29" xfId="42" applyNumberFormat="1" applyFont="1" applyFill="1" applyBorder="1" applyAlignment="1">
      <alignment horizontal="left" vertical="center"/>
      <protection/>
    </xf>
    <xf numFmtId="3" fontId="7" fillId="34" borderId="30" xfId="42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34" borderId="31" xfId="42" applyFont="1" applyFill="1" applyBorder="1" applyAlignment="1">
      <alignment vertical="center"/>
      <protection/>
    </xf>
    <xf numFmtId="0" fontId="4" fillId="36" borderId="33" xfId="42" applyFont="1" applyFill="1" applyBorder="1" applyAlignment="1">
      <alignment horizontal="center" vertical="center"/>
      <protection/>
    </xf>
    <xf numFmtId="0" fontId="5" fillId="36" borderId="48" xfId="42" applyFont="1" applyFill="1" applyBorder="1" applyAlignment="1">
      <alignment horizontal="left" vertical="center"/>
      <protection/>
    </xf>
    <xf numFmtId="3" fontId="5" fillId="36" borderId="48" xfId="42" applyNumberFormat="1" applyFont="1" applyFill="1" applyBorder="1" applyAlignment="1">
      <alignment horizontal="right" vertical="center"/>
      <protection/>
    </xf>
    <xf numFmtId="3" fontId="5" fillId="36" borderId="27" xfId="42" applyNumberFormat="1" applyFont="1" applyFill="1" applyBorder="1" applyAlignment="1">
      <alignment horizontal="right" vertical="center"/>
      <protection/>
    </xf>
    <xf numFmtId="168" fontId="5" fillId="0" borderId="32" xfId="42" applyNumberFormat="1" applyFont="1" applyBorder="1" applyAlignment="1">
      <alignment horizontal="center" vertical="center"/>
      <protection/>
    </xf>
    <xf numFmtId="0" fontId="5" fillId="0" borderId="45" xfId="42" applyFont="1" applyBorder="1" applyAlignment="1">
      <alignment horizontal="left" vertical="center"/>
      <protection/>
    </xf>
    <xf numFmtId="3" fontId="5" fillId="0" borderId="45" xfId="42" applyNumberFormat="1" applyFont="1" applyBorder="1" applyAlignment="1">
      <alignment horizontal="right" vertical="center"/>
      <protection/>
    </xf>
    <xf numFmtId="3" fontId="5" fillId="0" borderId="46" xfId="42" applyNumberFormat="1" applyFont="1" applyBorder="1" applyAlignment="1">
      <alignment horizontal="right"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38" xfId="42" applyFont="1" applyBorder="1" applyAlignment="1">
      <alignment horizontal="left" vertical="center"/>
      <protection/>
    </xf>
    <xf numFmtId="3" fontId="4" fillId="0" borderId="38" xfId="42" applyNumberFormat="1" applyFont="1" applyBorder="1" applyAlignment="1">
      <alignment vertical="center"/>
      <protection/>
    </xf>
    <xf numFmtId="3" fontId="4" fillId="0" borderId="50" xfId="42" applyNumberFormat="1" applyFont="1" applyBorder="1" applyAlignment="1">
      <alignment vertical="center"/>
      <protection/>
    </xf>
    <xf numFmtId="0" fontId="4" fillId="36" borderId="35" xfId="42" applyFont="1" applyFill="1" applyBorder="1" applyAlignment="1">
      <alignment horizontal="center" vertical="center"/>
      <protection/>
    </xf>
    <xf numFmtId="0" fontId="5" fillId="36" borderId="51" xfId="42" applyFont="1" applyFill="1" applyBorder="1" applyAlignment="1">
      <alignment horizontal="left" vertical="center"/>
      <protection/>
    </xf>
    <xf numFmtId="168" fontId="5" fillId="0" borderId="0" xfId="42" applyNumberFormat="1" applyFont="1" applyBorder="1" applyAlignment="1">
      <alignment horizontal="center" vertical="center"/>
      <protection/>
    </xf>
    <xf numFmtId="3" fontId="5" fillId="0" borderId="38" xfId="42" applyNumberFormat="1" applyFont="1" applyBorder="1" applyAlignment="1">
      <alignment horizontal="right" vertical="center"/>
      <protection/>
    </xf>
    <xf numFmtId="3" fontId="5" fillId="0" borderId="50" xfId="42" applyNumberFormat="1" applyFont="1" applyBorder="1" applyAlignment="1">
      <alignment horizontal="right" vertical="center"/>
      <protection/>
    </xf>
    <xf numFmtId="0" fontId="4" fillId="0" borderId="52" xfId="42" applyFont="1" applyBorder="1" applyAlignment="1">
      <alignment vertical="center"/>
      <protection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6" fillId="0" borderId="55" xfId="42" applyFont="1" applyBorder="1" applyAlignment="1">
      <alignment horizontal="center" vertical="center" wrapText="1"/>
      <protection/>
    </xf>
    <xf numFmtId="0" fontId="4" fillId="0" borderId="56" xfId="0" applyFont="1" applyBorder="1" applyAlignment="1">
      <alignment vertical="center" wrapText="1"/>
    </xf>
    <xf numFmtId="0" fontId="6" fillId="0" borderId="57" xfId="42" applyFont="1" applyBorder="1" applyAlignment="1">
      <alignment horizontal="center" vertical="center" wrapText="1"/>
      <protection/>
    </xf>
    <xf numFmtId="0" fontId="4" fillId="0" borderId="58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42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59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12" xfId="42" applyFont="1" applyFill="1" applyBorder="1" applyAlignment="1">
      <alignment horizontal="left" vertical="center" wrapText="1"/>
      <protection/>
    </xf>
    <xf numFmtId="0" fontId="4" fillId="0" borderId="11" xfId="42" applyFont="1" applyFill="1" applyBorder="1" applyAlignment="1">
      <alignment horizontal="left" vertical="center" wrapText="1"/>
      <protection/>
    </xf>
    <xf numFmtId="0" fontId="4" fillId="0" borderId="22" xfId="42" applyFont="1" applyFill="1" applyBorder="1" applyAlignment="1">
      <alignment horizontal="left" vertical="center" wrapText="1"/>
      <protection/>
    </xf>
    <xf numFmtId="0" fontId="4" fillId="0" borderId="0" xfId="42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30" xfId="42" applyFont="1" applyBorder="1" applyAlignment="1">
      <alignment vertical="center" wrapText="1"/>
      <protection/>
    </xf>
    <xf numFmtId="0" fontId="4" fillId="0" borderId="31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62" xfId="42" applyFont="1" applyBorder="1" applyAlignment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42" applyFont="1" applyFill="1" applyBorder="1" applyAlignment="1">
      <alignment horizontal="left" vertical="center" wrapText="1"/>
      <protection/>
    </xf>
    <xf numFmtId="0" fontId="4" fillId="0" borderId="31" xfId="42" applyFont="1" applyFill="1" applyBorder="1" applyAlignment="1">
      <alignment horizontal="left" vertical="center" wrapText="1"/>
      <protection/>
    </xf>
    <xf numFmtId="0" fontId="4" fillId="0" borderId="35" xfId="42" applyFont="1" applyFill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65" xfId="0" applyFont="1" applyBorder="1" applyAlignment="1">
      <alignment vertical="center"/>
    </xf>
    <xf numFmtId="0" fontId="6" fillId="0" borderId="66" xfId="42" applyFont="1" applyBorder="1" applyAlignment="1">
      <alignment horizontal="left" vertical="center" wrapText="1"/>
      <protection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30" xfId="42" applyFont="1" applyBorder="1" applyAlignment="1">
      <alignment horizontal="left" vertical="center"/>
      <protection/>
    </xf>
    <xf numFmtId="0" fontId="4" fillId="0" borderId="31" xfId="42" applyFont="1" applyBorder="1" applyAlignment="1">
      <alignment horizontal="left" vertical="center"/>
      <protection/>
    </xf>
    <xf numFmtId="0" fontId="4" fillId="0" borderId="35" xfId="42" applyFont="1" applyBorder="1" applyAlignment="1">
      <alignment horizontal="left" vertical="center"/>
      <protection/>
    </xf>
    <xf numFmtId="0" fontId="4" fillId="0" borderId="0" xfId="42" applyFont="1" applyBorder="1" applyAlignment="1">
      <alignment vertical="center"/>
      <protection/>
    </xf>
    <xf numFmtId="3" fontId="4" fillId="0" borderId="0" xfId="42" applyNumberFormat="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7" fillId="34" borderId="51" xfId="42" applyFont="1" applyFill="1" applyBorder="1" applyAlignment="1">
      <alignment horizontal="left" vertical="center"/>
      <protection/>
    </xf>
    <xf numFmtId="0" fontId="4" fillId="35" borderId="18" xfId="42" applyFont="1" applyFill="1" applyBorder="1" applyAlignment="1">
      <alignment horizontal="center" vertical="center"/>
      <protection/>
    </xf>
    <xf numFmtId="0" fontId="5" fillId="0" borderId="10" xfId="42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4" fillId="0" borderId="11" xfId="42" applyNumberFormat="1" applyFont="1" applyBorder="1" applyAlignment="1">
      <alignment vertical="center"/>
      <protection/>
    </xf>
    <xf numFmtId="3" fontId="4" fillId="0" borderId="22" xfId="42" applyNumberFormat="1" applyFont="1" applyBorder="1" applyAlignment="1">
      <alignment vertical="center"/>
      <protection/>
    </xf>
    <xf numFmtId="3" fontId="4" fillId="0" borderId="12" xfId="42" applyNumberFormat="1" applyFont="1" applyBorder="1" applyAlignment="1">
      <alignment vertical="center"/>
      <protection/>
    </xf>
    <xf numFmtId="3" fontId="4" fillId="0" borderId="15" xfId="42" applyNumberFormat="1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3" fontId="4" fillId="0" borderId="10" xfId="42" applyNumberFormat="1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3" fontId="5" fillId="0" borderId="11" xfId="42" applyNumberFormat="1" applyFont="1" applyBorder="1" applyAlignment="1">
      <alignment horizontal="right" vertical="center"/>
      <protection/>
    </xf>
    <xf numFmtId="3" fontId="5" fillId="0" borderId="0" xfId="42" applyNumberFormat="1" applyFont="1" applyBorder="1" applyAlignment="1">
      <alignment horizontal="right" vertical="center"/>
      <protection/>
    </xf>
    <xf numFmtId="3" fontId="5" fillId="36" borderId="69" xfId="42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4" fillId="33" borderId="31" xfId="42" applyFont="1" applyFill="1" applyBorder="1" applyAlignment="1">
      <alignment vertical="center"/>
      <protection/>
    </xf>
    <xf numFmtId="0" fontId="4" fillId="33" borderId="18" xfId="42" applyFont="1" applyFill="1" applyBorder="1" applyAlignment="1">
      <alignment horizontal="center" vertical="center"/>
      <protection/>
    </xf>
    <xf numFmtId="0" fontId="5" fillId="33" borderId="31" xfId="42" applyFont="1" applyFill="1" applyBorder="1" applyAlignment="1">
      <alignment horizontal="left" vertical="center"/>
      <protection/>
    </xf>
    <xf numFmtId="3" fontId="4" fillId="33" borderId="11" xfId="42" applyNumberFormat="1" applyFont="1" applyFill="1" applyBorder="1" applyAlignment="1">
      <alignment vertical="center"/>
      <protection/>
    </xf>
    <xf numFmtId="0" fontId="0" fillId="33" borderId="23" xfId="0" applyFill="1" applyBorder="1" applyAlignment="1">
      <alignment vertical="center"/>
    </xf>
    <xf numFmtId="3" fontId="4" fillId="33" borderId="18" xfId="42" applyNumberFormat="1" applyFont="1" applyFill="1" applyBorder="1" applyAlignment="1">
      <alignment vertical="center"/>
      <protection/>
    </xf>
    <xf numFmtId="3" fontId="4" fillId="33" borderId="22" xfId="42" applyNumberFormat="1" applyFont="1" applyFill="1" applyBorder="1" applyAlignment="1">
      <alignment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workbookViewId="0" topLeftCell="A62">
      <selection activeCell="G91" sqref="G91"/>
    </sheetView>
  </sheetViews>
  <sheetFormatPr defaultColWidth="9.140625" defaultRowHeight="12.75"/>
  <cols>
    <col min="1" max="1" width="5.28125" style="1" customWidth="1"/>
    <col min="2" max="2" width="6.7109375" style="1" customWidth="1"/>
    <col min="3" max="3" width="7.28125" style="41" customWidth="1"/>
    <col min="4" max="4" width="41.28125" style="1" customWidth="1"/>
    <col min="5" max="5" width="8.57421875" style="1" customWidth="1"/>
    <col min="6" max="6" width="7.140625" style="1" customWidth="1"/>
    <col min="7" max="7" width="7.7109375" style="1" customWidth="1"/>
    <col min="8" max="8" width="8.57421875" style="1" customWidth="1"/>
    <col min="9" max="9" width="9.57421875" style="0" customWidth="1"/>
  </cols>
  <sheetData>
    <row r="1" spans="1:8" ht="15" customHeight="1">
      <c r="A1" s="55"/>
      <c r="B1" s="56"/>
      <c r="D1" s="184" t="s">
        <v>59</v>
      </c>
      <c r="E1" s="185"/>
      <c r="F1" s="185"/>
      <c r="G1" s="185"/>
      <c r="H1" s="185"/>
    </row>
    <row r="2" spans="1:8" ht="8.25" customHeight="1">
      <c r="A2" s="55"/>
      <c r="B2" s="56"/>
      <c r="D2" s="2"/>
      <c r="E2" s="57"/>
      <c r="F2" s="57"/>
      <c r="G2" s="57"/>
      <c r="H2" s="57"/>
    </row>
    <row r="3" spans="1:8" ht="14.25" customHeight="1">
      <c r="A3" s="55"/>
      <c r="B3" s="56"/>
      <c r="D3" s="2"/>
      <c r="E3" s="57"/>
      <c r="F3" s="57"/>
      <c r="G3" s="57"/>
      <c r="H3" s="57"/>
    </row>
    <row r="4" spans="1:8" ht="14.25" customHeight="1">
      <c r="A4" s="3" t="s">
        <v>60</v>
      </c>
      <c r="B4" s="3"/>
      <c r="C4" s="42"/>
      <c r="D4" s="3"/>
      <c r="E4" s="57"/>
      <c r="F4" s="57"/>
      <c r="G4" s="57"/>
      <c r="H4" s="57"/>
    </row>
    <row r="5" spans="1:8" ht="14.25" customHeight="1" thickBot="1">
      <c r="A5" s="55"/>
      <c r="B5" s="55"/>
      <c r="C5" s="58"/>
      <c r="D5" s="107"/>
      <c r="E5" s="108"/>
      <c r="F5" s="108"/>
      <c r="G5" s="108"/>
      <c r="H5" s="108"/>
    </row>
    <row r="6" spans="1:8" ht="11.25" customHeight="1" thickBot="1">
      <c r="A6" s="168" t="s">
        <v>17</v>
      </c>
      <c r="B6" s="170" t="s">
        <v>19</v>
      </c>
      <c r="C6" s="172" t="s">
        <v>21</v>
      </c>
      <c r="D6" s="170" t="s">
        <v>18</v>
      </c>
      <c r="E6" s="190" t="s">
        <v>31</v>
      </c>
      <c r="F6" s="191"/>
      <c r="G6" s="191"/>
      <c r="H6" s="192"/>
    </row>
    <row r="7" spans="1:8" ht="9" customHeight="1" thickBot="1">
      <c r="A7" s="169"/>
      <c r="B7" s="171"/>
      <c r="C7" s="173"/>
      <c r="D7" s="171"/>
      <c r="E7" s="109" t="s">
        <v>27</v>
      </c>
      <c r="F7" s="109" t="s">
        <v>28</v>
      </c>
      <c r="G7" s="20" t="s">
        <v>29</v>
      </c>
      <c r="H7" s="21" t="s">
        <v>30</v>
      </c>
    </row>
    <row r="8" spans="1:8" ht="12.75" customHeight="1" thickBot="1">
      <c r="A8" s="203" t="s">
        <v>25</v>
      </c>
      <c r="B8" s="204"/>
      <c r="C8" s="204"/>
      <c r="D8" s="205"/>
      <c r="E8" s="110">
        <f>SUM(E9,E20,E26)</f>
        <v>2087300</v>
      </c>
      <c r="F8" s="110">
        <f>SUM(F9,F20,F26)</f>
        <v>0</v>
      </c>
      <c r="G8" s="110">
        <f>SUM(G9,G20,G26)</f>
        <v>291000</v>
      </c>
      <c r="H8" s="111">
        <f>SUM(E8:G8)</f>
        <v>2378300</v>
      </c>
    </row>
    <row r="9" spans="1:8" ht="12.75" customHeight="1">
      <c r="A9" s="105">
        <v>801</v>
      </c>
      <c r="B9" s="29"/>
      <c r="C9" s="106"/>
      <c r="D9" s="102" t="s">
        <v>44</v>
      </c>
      <c r="E9" s="99">
        <f aca="true" t="shared" si="0" ref="E9:G10">SUM(E10)</f>
        <v>0</v>
      </c>
      <c r="F9" s="99">
        <f t="shared" si="0"/>
        <v>0</v>
      </c>
      <c r="G9" s="99">
        <f>SUM(G10,G15)</f>
        <v>245000</v>
      </c>
      <c r="H9" s="100">
        <f>SUM(E9:G9)</f>
        <v>245000</v>
      </c>
    </row>
    <row r="10" spans="1:8" ht="12.75" customHeight="1">
      <c r="A10" s="101"/>
      <c r="B10" s="103">
        <v>80104</v>
      </c>
      <c r="C10" s="104"/>
      <c r="D10" s="94" t="s">
        <v>45</v>
      </c>
      <c r="E10" s="95">
        <f t="shared" si="0"/>
        <v>0</v>
      </c>
      <c r="F10" s="95">
        <f t="shared" si="0"/>
        <v>0</v>
      </c>
      <c r="G10" s="4">
        <f t="shared" si="0"/>
        <v>180000</v>
      </c>
      <c r="H10" s="4">
        <f>SUM(H11)</f>
        <v>180000</v>
      </c>
    </row>
    <row r="11" spans="1:8" ht="12.75" customHeight="1">
      <c r="A11" s="101"/>
      <c r="B11" s="5"/>
      <c r="C11" s="43">
        <v>2310</v>
      </c>
      <c r="D11" s="6" t="s">
        <v>13</v>
      </c>
      <c r="E11" s="96"/>
      <c r="F11" s="96"/>
      <c r="G11" s="7">
        <v>180000</v>
      </c>
      <c r="H11" s="7">
        <f>SUM(E11:G11)</f>
        <v>180000</v>
      </c>
    </row>
    <row r="12" spans="1:8" ht="12.75" customHeight="1">
      <c r="A12" s="101"/>
      <c r="B12" s="8"/>
      <c r="C12" s="44"/>
      <c r="D12" s="9" t="s">
        <v>20</v>
      </c>
      <c r="E12" s="97"/>
      <c r="F12" s="97"/>
      <c r="G12" s="97"/>
      <c r="H12" s="97"/>
    </row>
    <row r="13" spans="1:8" ht="12.75" customHeight="1">
      <c r="A13" s="101"/>
      <c r="B13" s="8"/>
      <c r="C13" s="45"/>
      <c r="D13" s="10" t="s">
        <v>8</v>
      </c>
      <c r="E13" s="98"/>
      <c r="F13" s="98"/>
      <c r="G13" s="98"/>
      <c r="H13" s="98"/>
    </row>
    <row r="14" spans="1:8" ht="12.75" customHeight="1">
      <c r="A14" s="101"/>
      <c r="B14" s="11"/>
      <c r="C14" s="180" t="s">
        <v>46</v>
      </c>
      <c r="D14" s="181"/>
      <c r="E14" s="181"/>
      <c r="F14" s="181"/>
      <c r="G14" s="181"/>
      <c r="H14" s="182"/>
    </row>
    <row r="15" spans="1:8" ht="12.75" customHeight="1">
      <c r="A15" s="101"/>
      <c r="B15" s="73">
        <v>80103</v>
      </c>
      <c r="C15" s="74"/>
      <c r="D15" s="75" t="s">
        <v>45</v>
      </c>
      <c r="E15" s="79">
        <v>0</v>
      </c>
      <c r="F15" s="76">
        <v>0</v>
      </c>
      <c r="G15" s="78">
        <v>65000</v>
      </c>
      <c r="H15" s="77">
        <v>65000</v>
      </c>
    </row>
    <row r="16" spans="1:8" ht="12.75" customHeight="1">
      <c r="A16" s="101"/>
      <c r="B16" s="8"/>
      <c r="C16" s="80">
        <v>2900</v>
      </c>
      <c r="D16" s="183" t="s">
        <v>57</v>
      </c>
      <c r="E16" s="71"/>
      <c r="F16" s="71"/>
      <c r="G16" s="70">
        <v>65000</v>
      </c>
      <c r="H16" s="72">
        <v>65000</v>
      </c>
    </row>
    <row r="17" spans="1:8" ht="12.75" customHeight="1">
      <c r="A17" s="101"/>
      <c r="B17" s="8"/>
      <c r="C17" s="69"/>
      <c r="D17" s="183"/>
      <c r="E17" s="69"/>
      <c r="F17" s="69"/>
      <c r="G17" s="68"/>
      <c r="H17" s="69"/>
    </row>
    <row r="18" spans="1:8" ht="25.5" customHeight="1">
      <c r="A18" s="101"/>
      <c r="B18" s="8"/>
      <c r="C18" s="69"/>
      <c r="D18" s="183"/>
      <c r="E18" s="69"/>
      <c r="F18" s="69"/>
      <c r="G18" s="68"/>
      <c r="H18" s="69"/>
    </row>
    <row r="19" spans="1:8" ht="25.5" customHeight="1">
      <c r="A19" s="101"/>
      <c r="B19" s="8"/>
      <c r="C19" s="196" t="s">
        <v>58</v>
      </c>
      <c r="D19" s="197"/>
      <c r="E19" s="197"/>
      <c r="F19" s="197"/>
      <c r="G19" s="197"/>
      <c r="H19" s="198"/>
    </row>
    <row r="20" spans="1:8" ht="10.5" customHeight="1">
      <c r="A20" s="112">
        <v>900</v>
      </c>
      <c r="B20" s="12"/>
      <c r="C20" s="48"/>
      <c r="D20" s="113" t="s">
        <v>32</v>
      </c>
      <c r="E20" s="114">
        <v>0</v>
      </c>
      <c r="F20" s="114">
        <v>0</v>
      </c>
      <c r="G20" s="115">
        <f>SUM(G21)</f>
        <v>36000</v>
      </c>
      <c r="H20" s="116">
        <f>SUM(E20:G20)</f>
        <v>36000</v>
      </c>
    </row>
    <row r="21" spans="1:8" ht="10.5" customHeight="1">
      <c r="A21" s="16"/>
      <c r="B21" s="117">
        <v>90013</v>
      </c>
      <c r="C21" s="49"/>
      <c r="D21" s="118" t="s">
        <v>41</v>
      </c>
      <c r="E21" s="119">
        <f>SUM(E22)</f>
        <v>0</v>
      </c>
      <c r="F21" s="120">
        <f>SUM(F22)</f>
        <v>0</v>
      </c>
      <c r="G21" s="121">
        <f>SUM(G22)</f>
        <v>36000</v>
      </c>
      <c r="H21" s="91">
        <f>SUM(E21:G21)</f>
        <v>36000</v>
      </c>
    </row>
    <row r="22" spans="1:8" ht="10.5" customHeight="1">
      <c r="A22" s="16"/>
      <c r="B22" s="22"/>
      <c r="C22" s="122">
        <v>2310</v>
      </c>
      <c r="D22" s="123" t="s">
        <v>13</v>
      </c>
      <c r="E22" s="87"/>
      <c r="F22" s="87"/>
      <c r="G22" s="124">
        <v>36000</v>
      </c>
      <c r="H22" s="87">
        <f>SUM(E22:G22)</f>
        <v>36000</v>
      </c>
    </row>
    <row r="23" spans="1:8" ht="10.5" customHeight="1">
      <c r="A23" s="16"/>
      <c r="B23" s="13"/>
      <c r="C23" s="50"/>
      <c r="D23" s="125" t="s">
        <v>20</v>
      </c>
      <c r="E23" s="23"/>
      <c r="F23" s="23"/>
      <c r="G23" s="24"/>
      <c r="H23" s="23"/>
    </row>
    <row r="24" spans="1:8" ht="10.5" customHeight="1">
      <c r="A24" s="15"/>
      <c r="B24" s="14"/>
      <c r="C24" s="51"/>
      <c r="D24" s="125" t="s">
        <v>8</v>
      </c>
      <c r="E24" s="25"/>
      <c r="F24" s="25"/>
      <c r="G24" s="26"/>
      <c r="H24" s="27"/>
    </row>
    <row r="25" spans="1:8" ht="10.5" customHeight="1">
      <c r="A25" s="15"/>
      <c r="B25" s="14"/>
      <c r="C25" s="193" t="s">
        <v>43</v>
      </c>
      <c r="D25" s="194"/>
      <c r="E25" s="194"/>
      <c r="F25" s="194"/>
      <c r="G25" s="194"/>
      <c r="H25" s="195"/>
    </row>
    <row r="26" spans="1:8" ht="12" customHeight="1">
      <c r="A26" s="112">
        <v>921</v>
      </c>
      <c r="B26" s="147"/>
      <c r="C26" s="46"/>
      <c r="D26" s="81" t="s">
        <v>0</v>
      </c>
      <c r="E26" s="82">
        <f>SUM(E27,E31,E35,E39)</f>
        <v>2087300</v>
      </c>
      <c r="F26" s="82">
        <f>SUM(F27,F31,F35,F39)</f>
        <v>0</v>
      </c>
      <c r="G26" s="83">
        <f>SUM(G27,G31,G35,G39)</f>
        <v>10000</v>
      </c>
      <c r="H26" s="84">
        <f>SUM(E26:G26)</f>
        <v>2097300</v>
      </c>
    </row>
    <row r="27" spans="1:8" ht="12" customHeight="1">
      <c r="A27" s="30"/>
      <c r="B27" s="85">
        <v>92109</v>
      </c>
      <c r="C27" s="148"/>
      <c r="D27" s="149" t="s">
        <v>42</v>
      </c>
      <c r="E27" s="150">
        <f>SUM(E28)</f>
        <v>320300</v>
      </c>
      <c r="F27" s="150">
        <f>SUM(F28)</f>
        <v>0</v>
      </c>
      <c r="G27" s="151">
        <f>SUM(G28)</f>
        <v>0</v>
      </c>
      <c r="H27" s="86">
        <f>SUM(E27:G27)</f>
        <v>320300</v>
      </c>
    </row>
    <row r="28" spans="1:8" ht="12.75" customHeight="1">
      <c r="A28" s="16"/>
      <c r="B28" s="22"/>
      <c r="C28" s="152">
        <v>2480</v>
      </c>
      <c r="D28" s="153" t="s">
        <v>6</v>
      </c>
      <c r="E28" s="154">
        <v>320300</v>
      </c>
      <c r="F28" s="154"/>
      <c r="G28" s="155"/>
      <c r="H28" s="87">
        <f>SUM(E28:G28)</f>
        <v>320300</v>
      </c>
    </row>
    <row r="29" spans="1:8" ht="12.75" customHeight="1">
      <c r="A29" s="16"/>
      <c r="B29" s="13"/>
      <c r="C29" s="156"/>
      <c r="D29" s="157" t="s">
        <v>2</v>
      </c>
      <c r="E29" s="158"/>
      <c r="F29" s="158"/>
      <c r="G29" s="159"/>
      <c r="H29" s="28"/>
    </row>
    <row r="30" spans="1:8" ht="12" customHeight="1">
      <c r="A30" s="16"/>
      <c r="B30" s="13"/>
      <c r="C30" s="174" t="s">
        <v>48</v>
      </c>
      <c r="D30" s="175"/>
      <c r="E30" s="175"/>
      <c r="F30" s="175"/>
      <c r="G30" s="175"/>
      <c r="H30" s="176"/>
    </row>
    <row r="31" spans="1:8" ht="26.25" customHeight="1">
      <c r="A31" s="16"/>
      <c r="B31" s="88">
        <v>92114</v>
      </c>
      <c r="C31" s="160"/>
      <c r="D31" s="161" t="s">
        <v>15</v>
      </c>
      <c r="E31" s="89">
        <f>SUM(E32)</f>
        <v>1372000</v>
      </c>
      <c r="F31" s="89">
        <f>SUM(F32)</f>
        <v>0</v>
      </c>
      <c r="G31" s="90">
        <f>SUM(G32)</f>
        <v>0</v>
      </c>
      <c r="H31" s="91">
        <f>SUM(E31:G31)</f>
        <v>1372000</v>
      </c>
    </row>
    <row r="32" spans="1:8" ht="12" customHeight="1">
      <c r="A32" s="16"/>
      <c r="B32" s="13"/>
      <c r="C32" s="162">
        <v>2480</v>
      </c>
      <c r="D32" s="157" t="s">
        <v>6</v>
      </c>
      <c r="E32" s="163">
        <v>1372000</v>
      </c>
      <c r="F32" s="163"/>
      <c r="G32" s="164"/>
      <c r="H32" s="92">
        <f>SUM(E32:G32)</f>
        <v>1372000</v>
      </c>
    </row>
    <row r="33" spans="1:8" ht="12" customHeight="1">
      <c r="A33" s="16"/>
      <c r="B33" s="13"/>
      <c r="C33" s="156"/>
      <c r="D33" s="157" t="s">
        <v>2</v>
      </c>
      <c r="E33" s="158"/>
      <c r="F33" s="158"/>
      <c r="G33" s="159"/>
      <c r="H33" s="28"/>
    </row>
    <row r="34" spans="1:8" ht="12" customHeight="1">
      <c r="A34" s="16"/>
      <c r="B34" s="165"/>
      <c r="C34" s="186" t="s">
        <v>49</v>
      </c>
      <c r="D34" s="187"/>
      <c r="E34" s="187"/>
      <c r="F34" s="187"/>
      <c r="G34" s="187"/>
      <c r="H34" s="189"/>
    </row>
    <row r="35" spans="1:8" ht="25.5" customHeight="1">
      <c r="A35" s="16"/>
      <c r="B35" s="88">
        <v>92116</v>
      </c>
      <c r="C35" s="47"/>
      <c r="D35" s="93" t="s">
        <v>3</v>
      </c>
      <c r="E35" s="89">
        <f>E36</f>
        <v>395000</v>
      </c>
      <c r="F35" s="89">
        <f>F36</f>
        <v>0</v>
      </c>
      <c r="G35" s="90">
        <f>G36</f>
        <v>0</v>
      </c>
      <c r="H35" s="91">
        <f>SUM(E35:G35)</f>
        <v>395000</v>
      </c>
    </row>
    <row r="36" spans="1:8" ht="12" customHeight="1">
      <c r="A36" s="16"/>
      <c r="B36" s="13"/>
      <c r="C36" s="162">
        <v>2480</v>
      </c>
      <c r="D36" s="157" t="s">
        <v>6</v>
      </c>
      <c r="E36" s="163">
        <v>395000</v>
      </c>
      <c r="F36" s="163"/>
      <c r="G36" s="164"/>
      <c r="H36" s="92">
        <f>SUM(E36:G36)</f>
        <v>395000</v>
      </c>
    </row>
    <row r="37" spans="1:8" ht="12" customHeight="1">
      <c r="A37" s="16"/>
      <c r="B37" s="13"/>
      <c r="C37" s="156"/>
      <c r="D37" s="157" t="s">
        <v>2</v>
      </c>
      <c r="E37" s="158"/>
      <c r="F37" s="158"/>
      <c r="G37" s="159"/>
      <c r="H37" s="28"/>
    </row>
    <row r="38" spans="1:8" ht="12" customHeight="1">
      <c r="A38" s="16"/>
      <c r="B38" s="165"/>
      <c r="C38" s="186" t="s">
        <v>23</v>
      </c>
      <c r="D38" s="187"/>
      <c r="E38" s="187"/>
      <c r="F38" s="187"/>
      <c r="G38" s="187"/>
      <c r="H38" s="188"/>
    </row>
    <row r="39" spans="1:8" ht="12" customHeight="1">
      <c r="A39" s="16"/>
      <c r="B39" s="88">
        <v>92120</v>
      </c>
      <c r="C39" s="47"/>
      <c r="D39" s="93" t="s">
        <v>14</v>
      </c>
      <c r="E39" s="89">
        <f>E40</f>
        <v>0</v>
      </c>
      <c r="F39" s="89">
        <f>F40</f>
        <v>0</v>
      </c>
      <c r="G39" s="90">
        <f>G40</f>
        <v>10000</v>
      </c>
      <c r="H39" s="91">
        <f>SUM(E39:G39)</f>
        <v>10000</v>
      </c>
    </row>
    <row r="40" spans="1:8" ht="12.75" customHeight="1">
      <c r="A40" s="16"/>
      <c r="B40" s="22"/>
      <c r="C40" s="126">
        <v>2710</v>
      </c>
      <c r="D40" s="123" t="s">
        <v>5</v>
      </c>
      <c r="E40" s="87"/>
      <c r="F40" s="87"/>
      <c r="G40" s="124">
        <v>10000</v>
      </c>
      <c r="H40" s="87">
        <f>SUM(E40:G40)</f>
        <v>10000</v>
      </c>
    </row>
    <row r="41" spans="1:8" ht="12.75" customHeight="1">
      <c r="A41" s="16"/>
      <c r="B41" s="13"/>
      <c r="C41" s="52"/>
      <c r="D41" s="125" t="s">
        <v>9</v>
      </c>
      <c r="E41" s="23"/>
      <c r="F41" s="23"/>
      <c r="G41" s="24"/>
      <c r="H41" s="23"/>
    </row>
    <row r="42" spans="1:8" ht="12" customHeight="1" thickBot="1">
      <c r="A42" s="15"/>
      <c r="B42" s="14"/>
      <c r="C42" s="17"/>
      <c r="D42" s="125" t="s">
        <v>12</v>
      </c>
      <c r="E42" s="25"/>
      <c r="F42" s="25"/>
      <c r="G42" s="26"/>
      <c r="H42" s="27"/>
    </row>
    <row r="43" spans="1:8" ht="12" customHeight="1" thickBot="1">
      <c r="A43" s="203" t="s">
        <v>26</v>
      </c>
      <c r="B43" s="204"/>
      <c r="C43" s="204"/>
      <c r="D43" s="205"/>
      <c r="E43" s="32">
        <f>SUM(E44,E50,E63,E74)</f>
        <v>0</v>
      </c>
      <c r="F43" s="32">
        <f>SUM(F44,F50,F63,F74)</f>
        <v>0</v>
      </c>
      <c r="G43" s="33">
        <f>SUM(G44,G50,G63,G74,G57)</f>
        <v>596000</v>
      </c>
      <c r="H43" s="34">
        <f>SUM(E43:G43)</f>
        <v>596000</v>
      </c>
    </row>
    <row r="44" spans="1:8" ht="12" customHeight="1">
      <c r="A44" s="127">
        <v>10</v>
      </c>
      <c r="B44" s="35"/>
      <c r="C44" s="53"/>
      <c r="D44" s="128" t="s">
        <v>16</v>
      </c>
      <c r="E44" s="129">
        <f>SUM(E45)</f>
        <v>0</v>
      </c>
      <c r="F44" s="129">
        <f>SUM(F45)</f>
        <v>0</v>
      </c>
      <c r="G44" s="129">
        <f>SUM(G45)</f>
        <v>45500</v>
      </c>
      <c r="H44" s="130">
        <f>SUM(E44:G44)</f>
        <v>45500</v>
      </c>
    </row>
    <row r="45" spans="1:8" ht="12" customHeight="1">
      <c r="A45" s="30"/>
      <c r="B45" s="131">
        <v>1008</v>
      </c>
      <c r="C45" s="49"/>
      <c r="D45" s="118" t="s">
        <v>56</v>
      </c>
      <c r="E45" s="119">
        <f>E46</f>
        <v>0</v>
      </c>
      <c r="F45" s="119">
        <f>F46</f>
        <v>0</v>
      </c>
      <c r="G45" s="120">
        <f>G46</f>
        <v>45500</v>
      </c>
      <c r="H45" s="86">
        <f>SUM(E45:G45)</f>
        <v>45500</v>
      </c>
    </row>
    <row r="46" spans="1:8" ht="12.75">
      <c r="A46" s="16"/>
      <c r="B46" s="22"/>
      <c r="C46" s="122">
        <v>2830</v>
      </c>
      <c r="D46" s="123" t="s">
        <v>34</v>
      </c>
      <c r="E46" s="87"/>
      <c r="F46" s="87"/>
      <c r="G46" s="124">
        <v>45500</v>
      </c>
      <c r="H46" s="87">
        <f>SUM(E46:G46)</f>
        <v>45500</v>
      </c>
    </row>
    <row r="47" spans="1:8" ht="12.75">
      <c r="A47" s="16"/>
      <c r="B47" s="13"/>
      <c r="C47" s="51"/>
      <c r="D47" s="125" t="s">
        <v>35</v>
      </c>
      <c r="E47" s="23"/>
      <c r="F47" s="23"/>
      <c r="G47" s="24"/>
      <c r="H47" s="23"/>
    </row>
    <row r="48" spans="1:8" ht="11.25" customHeight="1">
      <c r="A48" s="16"/>
      <c r="B48" s="13"/>
      <c r="C48" s="50"/>
      <c r="D48" s="125" t="s">
        <v>36</v>
      </c>
      <c r="E48" s="23"/>
      <c r="F48" s="23"/>
      <c r="G48" s="24"/>
      <c r="H48" s="28"/>
    </row>
    <row r="49" spans="1:8" ht="12.75" customHeight="1">
      <c r="A49" s="15"/>
      <c r="B49" s="14"/>
      <c r="C49" s="177" t="s">
        <v>22</v>
      </c>
      <c r="D49" s="178"/>
      <c r="E49" s="178"/>
      <c r="F49" s="178"/>
      <c r="G49" s="178"/>
      <c r="H49" s="179"/>
    </row>
    <row r="50" spans="1:8" ht="11.25" customHeight="1">
      <c r="A50" s="105">
        <v>851</v>
      </c>
      <c r="B50" s="29"/>
      <c r="C50" s="46"/>
      <c r="D50" s="81" t="s">
        <v>1</v>
      </c>
      <c r="E50" s="82">
        <f aca="true" t="shared" si="1" ref="E50:G51">E51</f>
        <v>0</v>
      </c>
      <c r="F50" s="82">
        <f t="shared" si="1"/>
        <v>0</v>
      </c>
      <c r="G50" s="83">
        <f t="shared" si="1"/>
        <v>4000</v>
      </c>
      <c r="H50" s="84">
        <f>SUM(E50:G50)</f>
        <v>4000</v>
      </c>
    </row>
    <row r="51" spans="1:8" ht="12.75">
      <c r="A51" s="36"/>
      <c r="B51" s="85">
        <v>85154</v>
      </c>
      <c r="C51" s="54"/>
      <c r="D51" s="132" t="s">
        <v>10</v>
      </c>
      <c r="E51" s="133">
        <f t="shared" si="1"/>
        <v>0</v>
      </c>
      <c r="F51" s="133">
        <f t="shared" si="1"/>
        <v>0</v>
      </c>
      <c r="G51" s="134">
        <f t="shared" si="1"/>
        <v>4000</v>
      </c>
      <c r="H51" s="135">
        <f>SUM(E51:G51)</f>
        <v>4000</v>
      </c>
    </row>
    <row r="52" spans="1:8" ht="12" customHeight="1">
      <c r="A52" s="37"/>
      <c r="B52" s="22"/>
      <c r="C52" s="126">
        <v>2360</v>
      </c>
      <c r="D52" s="136" t="s">
        <v>37</v>
      </c>
      <c r="E52" s="87"/>
      <c r="F52" s="87"/>
      <c r="G52" s="124">
        <v>4000</v>
      </c>
      <c r="H52" s="87">
        <f>SUM(E52:G52)</f>
        <v>4000</v>
      </c>
    </row>
    <row r="53" spans="1:8" ht="11.25" customHeight="1">
      <c r="A53" s="37"/>
      <c r="B53" s="13"/>
      <c r="C53" s="17"/>
      <c r="D53" s="137" t="s">
        <v>38</v>
      </c>
      <c r="E53" s="23"/>
      <c r="F53" s="23"/>
      <c r="G53" s="24"/>
      <c r="H53" s="23"/>
    </row>
    <row r="54" spans="1:8" ht="12.75">
      <c r="A54" s="37"/>
      <c r="B54" s="13"/>
      <c r="C54" s="17"/>
      <c r="D54" s="137" t="s">
        <v>39</v>
      </c>
      <c r="E54" s="23"/>
      <c r="F54" s="23"/>
      <c r="G54" s="24"/>
      <c r="H54" s="23"/>
    </row>
    <row r="55" spans="1:8" ht="12" customHeight="1">
      <c r="A55" s="37"/>
      <c r="B55" s="13"/>
      <c r="C55" s="52"/>
      <c r="D55" s="137" t="s">
        <v>40</v>
      </c>
      <c r="E55" s="23"/>
      <c r="F55" s="23"/>
      <c r="G55" s="24"/>
      <c r="H55" s="28"/>
    </row>
    <row r="56" spans="1:8" ht="11.25" customHeight="1">
      <c r="A56" s="38"/>
      <c r="B56" s="19"/>
      <c r="C56" s="201" t="s">
        <v>33</v>
      </c>
      <c r="D56" s="187"/>
      <c r="E56" s="187"/>
      <c r="F56" s="187"/>
      <c r="G56" s="187"/>
      <c r="H56" s="202"/>
    </row>
    <row r="57" spans="1:8" ht="12.75">
      <c r="A57" s="112">
        <v>900</v>
      </c>
      <c r="B57" s="39"/>
      <c r="C57" s="46"/>
      <c r="D57" s="113" t="s">
        <v>32</v>
      </c>
      <c r="E57" s="82">
        <f>SUM(E58)</f>
        <v>0</v>
      </c>
      <c r="F57" s="82">
        <f>SUM(F58)</f>
        <v>0</v>
      </c>
      <c r="G57" s="83">
        <f>SUM(G58)</f>
        <v>100000</v>
      </c>
      <c r="H57" s="84">
        <f>SUM(E57:G57)</f>
        <v>100000</v>
      </c>
    </row>
    <row r="58" spans="1:8" ht="11.25" customHeight="1">
      <c r="A58" s="30"/>
      <c r="B58" s="85">
        <v>90001</v>
      </c>
      <c r="C58" s="54"/>
      <c r="D58" s="132" t="s">
        <v>50</v>
      </c>
      <c r="E58" s="133">
        <f>E59</f>
        <v>0</v>
      </c>
      <c r="F58" s="133">
        <f>F59</f>
        <v>0</v>
      </c>
      <c r="G58" s="134">
        <f>G59</f>
        <v>100000</v>
      </c>
      <c r="H58" s="135">
        <f>SUM(E58:G58)</f>
        <v>100000</v>
      </c>
    </row>
    <row r="59" spans="1:8" ht="12.75">
      <c r="A59" s="16"/>
      <c r="B59" s="30"/>
      <c r="C59" s="126">
        <v>6230</v>
      </c>
      <c r="D59" s="136" t="s">
        <v>51</v>
      </c>
      <c r="E59" s="87"/>
      <c r="F59" s="87"/>
      <c r="G59" s="124">
        <v>100000</v>
      </c>
      <c r="H59" s="87">
        <f>SUM(E59:G59)</f>
        <v>100000</v>
      </c>
    </row>
    <row r="60" spans="1:8" ht="12.75">
      <c r="A60" s="16"/>
      <c r="B60" s="16"/>
      <c r="C60" s="138"/>
      <c r="D60" s="137" t="s">
        <v>47</v>
      </c>
      <c r="E60" s="92"/>
      <c r="F60" s="92"/>
      <c r="G60" s="139"/>
      <c r="H60" s="92"/>
    </row>
    <row r="61" spans="1:8" ht="11.25" customHeight="1">
      <c r="A61" s="16"/>
      <c r="B61" s="16"/>
      <c r="C61" s="52"/>
      <c r="D61" s="137" t="s">
        <v>52</v>
      </c>
      <c r="E61" s="23"/>
      <c r="F61" s="23"/>
      <c r="G61" s="24"/>
      <c r="H61" s="23"/>
    </row>
    <row r="62" spans="1:8" ht="11.25" customHeight="1">
      <c r="A62" s="16"/>
      <c r="B62" s="16"/>
      <c r="C62" s="206" t="s">
        <v>53</v>
      </c>
      <c r="D62" s="207"/>
      <c r="E62" s="207"/>
      <c r="F62" s="208"/>
      <c r="G62" s="18">
        <v>100000</v>
      </c>
      <c r="H62" s="140">
        <f>SUM(E62:G62)</f>
        <v>100000</v>
      </c>
    </row>
    <row r="63" spans="1:8" ht="12" customHeight="1">
      <c r="A63" s="141">
        <v>921</v>
      </c>
      <c r="B63" s="39"/>
      <c r="C63" s="46"/>
      <c r="D63" s="81" t="s">
        <v>0</v>
      </c>
      <c r="E63" s="82">
        <f>SUM(E64)</f>
        <v>0</v>
      </c>
      <c r="F63" s="82">
        <f>SUM(F64)</f>
        <v>0</v>
      </c>
      <c r="G63" s="83">
        <v>50000</v>
      </c>
      <c r="H63" s="84">
        <f>SUM(E63:G63)</f>
        <v>50000</v>
      </c>
    </row>
    <row r="64" spans="1:8" ht="11.25" customHeight="1">
      <c r="A64" s="30"/>
      <c r="B64" s="142">
        <v>92105</v>
      </c>
      <c r="C64" s="47"/>
      <c r="D64" s="93" t="s">
        <v>4</v>
      </c>
      <c r="E64" s="89">
        <f>E65</f>
        <v>0</v>
      </c>
      <c r="F64" s="228">
        <f>F65</f>
        <v>0</v>
      </c>
      <c r="G64" s="90">
        <f>G65</f>
        <v>20000</v>
      </c>
      <c r="H64" s="91">
        <f>SUM(E64:G64)</f>
        <v>20000</v>
      </c>
    </row>
    <row r="65" spans="1:8" ht="11.25" customHeight="1">
      <c r="A65" s="16"/>
      <c r="B65" s="22"/>
      <c r="C65" s="122">
        <v>2360</v>
      </c>
      <c r="D65" s="136" t="s">
        <v>37</v>
      </c>
      <c r="E65" s="124"/>
      <c r="F65" s="87"/>
      <c r="G65" s="226">
        <v>20000</v>
      </c>
      <c r="H65" s="87">
        <f>SUM(E65:G65)</f>
        <v>20000</v>
      </c>
    </row>
    <row r="66" spans="1:8" ht="11.25" customHeight="1">
      <c r="A66" s="16"/>
      <c r="B66" s="13"/>
      <c r="C66" s="143"/>
      <c r="D66" s="137" t="s">
        <v>38</v>
      </c>
      <c r="E66" s="139"/>
      <c r="F66" s="92"/>
      <c r="G66" s="227"/>
      <c r="H66" s="92"/>
    </row>
    <row r="67" spans="1:8" ht="11.25" customHeight="1">
      <c r="A67" s="16"/>
      <c r="B67" s="13"/>
      <c r="C67" s="50"/>
      <c r="D67" s="137" t="s">
        <v>39</v>
      </c>
      <c r="E67" s="24"/>
      <c r="F67" s="23"/>
      <c r="G67" s="210"/>
      <c r="H67" s="23"/>
    </row>
    <row r="68" spans="1:8" ht="11.25" customHeight="1">
      <c r="A68" s="16"/>
      <c r="B68" s="13"/>
      <c r="C68" s="50"/>
      <c r="D68" s="137" t="s">
        <v>40</v>
      </c>
      <c r="E68" s="24"/>
      <c r="F68" s="28"/>
      <c r="G68" s="210"/>
      <c r="H68" s="23"/>
    </row>
    <row r="69" spans="1:8" ht="11.25" customHeight="1">
      <c r="A69" s="16"/>
      <c r="B69" s="230">
        <v>92120</v>
      </c>
      <c r="C69" s="231"/>
      <c r="D69" s="232" t="s">
        <v>14</v>
      </c>
      <c r="E69" s="233">
        <v>0</v>
      </c>
      <c r="F69" s="234">
        <v>0</v>
      </c>
      <c r="G69" s="235">
        <v>30000</v>
      </c>
      <c r="H69" s="236">
        <v>30000</v>
      </c>
    </row>
    <row r="70" spans="1:8" ht="26.25" customHeight="1">
      <c r="A70" s="16"/>
      <c r="B70" s="209"/>
      <c r="C70" s="52">
        <v>2720</v>
      </c>
      <c r="D70" s="214" t="s">
        <v>61</v>
      </c>
      <c r="E70" s="219"/>
      <c r="F70" s="217"/>
      <c r="G70" s="224">
        <v>30000</v>
      </c>
      <c r="H70" s="218">
        <v>30000</v>
      </c>
    </row>
    <row r="71" spans="1:8" ht="11.25" customHeight="1">
      <c r="A71" s="16"/>
      <c r="B71" s="209"/>
      <c r="C71" s="52"/>
      <c r="D71" s="215"/>
      <c r="E71" s="24"/>
      <c r="F71" s="210"/>
      <c r="G71" s="23"/>
      <c r="H71" s="220"/>
    </row>
    <row r="72" spans="1:8" ht="12.75">
      <c r="A72" s="211"/>
      <c r="B72" s="229"/>
      <c r="C72" s="17"/>
      <c r="D72" s="216"/>
      <c r="E72" s="221"/>
      <c r="F72" s="222"/>
      <c r="G72" s="225"/>
      <c r="H72" s="223"/>
    </row>
    <row r="73" spans="1:8" ht="11.25" customHeight="1">
      <c r="A73" s="63"/>
      <c r="B73" s="165"/>
      <c r="C73" s="52"/>
      <c r="D73" s="137" t="s">
        <v>62</v>
      </c>
      <c r="E73" s="210"/>
      <c r="F73" s="210"/>
      <c r="G73" s="24"/>
      <c r="H73" s="28"/>
    </row>
    <row r="74" spans="1:8" ht="12.75">
      <c r="A74" s="144">
        <v>926</v>
      </c>
      <c r="B74" s="67"/>
      <c r="C74" s="213"/>
      <c r="D74" s="212" t="s">
        <v>7</v>
      </c>
      <c r="E74" s="82">
        <f aca="true" t="shared" si="2" ref="E74:G75">E75</f>
        <v>0</v>
      </c>
      <c r="F74" s="83">
        <f t="shared" si="2"/>
        <v>0</v>
      </c>
      <c r="G74" s="145">
        <f t="shared" si="2"/>
        <v>396500</v>
      </c>
      <c r="H74" s="84">
        <f>SUM(E74:G74)</f>
        <v>396500</v>
      </c>
    </row>
    <row r="75" spans="1:8" ht="12" customHeight="1">
      <c r="A75" s="30"/>
      <c r="B75" s="85">
        <v>92605</v>
      </c>
      <c r="C75" s="54"/>
      <c r="D75" s="132" t="s">
        <v>11</v>
      </c>
      <c r="E75" s="133">
        <f t="shared" si="2"/>
        <v>0</v>
      </c>
      <c r="F75" s="133">
        <f t="shared" si="2"/>
        <v>0</v>
      </c>
      <c r="G75" s="134">
        <f>SUM(G76,G81)</f>
        <v>396500</v>
      </c>
      <c r="H75" s="135">
        <f>SUM(E75:G75)</f>
        <v>396500</v>
      </c>
    </row>
    <row r="76" spans="1:8" ht="12.75">
      <c r="A76" s="31"/>
      <c r="B76" s="30"/>
      <c r="C76" s="122">
        <v>2360</v>
      </c>
      <c r="D76" s="136" t="s">
        <v>37</v>
      </c>
      <c r="E76" s="87"/>
      <c r="F76" s="87"/>
      <c r="G76" s="124">
        <v>356500</v>
      </c>
      <c r="H76" s="87">
        <f>SUM(E76:G76)</f>
        <v>356500</v>
      </c>
    </row>
    <row r="77" spans="1:8" ht="12.75">
      <c r="A77" s="31"/>
      <c r="B77" s="16"/>
      <c r="C77" s="50"/>
      <c r="D77" s="137" t="s">
        <v>38</v>
      </c>
      <c r="E77" s="23"/>
      <c r="F77" s="23"/>
      <c r="G77" s="24"/>
      <c r="H77" s="23"/>
    </row>
    <row r="78" spans="1:8" ht="12.75">
      <c r="A78" s="31"/>
      <c r="B78" s="16"/>
      <c r="C78" s="50"/>
      <c r="D78" s="137" t="s">
        <v>39</v>
      </c>
      <c r="E78" s="23"/>
      <c r="F78" s="23"/>
      <c r="G78" s="24"/>
      <c r="H78" s="23"/>
    </row>
    <row r="79" spans="1:8" ht="12.75">
      <c r="A79" s="31"/>
      <c r="B79" s="16"/>
      <c r="C79" s="66"/>
      <c r="D79" s="137" t="s">
        <v>40</v>
      </c>
      <c r="E79" s="28"/>
      <c r="F79" s="28"/>
      <c r="G79" s="40"/>
      <c r="H79" s="28"/>
    </row>
    <row r="80" spans="1:8" ht="12.75">
      <c r="A80" s="64"/>
      <c r="B80" s="15"/>
      <c r="C80" s="201" t="s">
        <v>24</v>
      </c>
      <c r="D80" s="187"/>
      <c r="E80" s="187"/>
      <c r="F80" s="187"/>
      <c r="G80" s="187"/>
      <c r="H80" s="189"/>
    </row>
    <row r="81" spans="1:8" ht="12.75">
      <c r="A81" s="31"/>
      <c r="B81" s="16"/>
      <c r="C81" s="143">
        <v>2820</v>
      </c>
      <c r="D81" s="199" t="s">
        <v>54</v>
      </c>
      <c r="E81" s="92"/>
      <c r="F81" s="92"/>
      <c r="G81" s="139">
        <v>40000</v>
      </c>
      <c r="H81" s="92">
        <f>SUM(E81:G81)</f>
        <v>40000</v>
      </c>
    </row>
    <row r="82" spans="1:8" ht="12.75">
      <c r="A82" s="31"/>
      <c r="B82" s="16"/>
      <c r="C82" s="50"/>
      <c r="D82" s="199"/>
      <c r="E82" s="23"/>
      <c r="F82" s="23"/>
      <c r="G82" s="24"/>
      <c r="H82" s="23"/>
    </row>
    <row r="83" spans="1:8" ht="12.75">
      <c r="A83" s="31"/>
      <c r="B83" s="16"/>
      <c r="C83" s="66"/>
      <c r="D83" s="200"/>
      <c r="E83" s="28"/>
      <c r="F83" s="28"/>
      <c r="G83" s="40"/>
      <c r="H83" s="28"/>
    </row>
    <row r="84" spans="1:8" ht="13.5" thickBot="1">
      <c r="A84" s="65"/>
      <c r="B84" s="63"/>
      <c r="C84" s="166" t="s">
        <v>55</v>
      </c>
      <c r="D84" s="166"/>
      <c r="E84" s="166"/>
      <c r="F84" s="166"/>
      <c r="G84" s="166"/>
      <c r="H84" s="167"/>
    </row>
    <row r="85" spans="1:8" ht="21" customHeight="1" thickBot="1">
      <c r="A85" s="146"/>
      <c r="B85" s="146"/>
      <c r="D85" s="60" t="s">
        <v>30</v>
      </c>
      <c r="E85" s="61">
        <f>SUM(E43,E8)</f>
        <v>2087300</v>
      </c>
      <c r="F85" s="61">
        <f>SUM(F43,F8)</f>
        <v>0</v>
      </c>
      <c r="G85" s="61">
        <f>SUM(G43,G8)</f>
        <v>887000</v>
      </c>
      <c r="H85" s="62">
        <f>SUM(H43,H8)</f>
        <v>2974300</v>
      </c>
    </row>
    <row r="86" spans="1:8" ht="9.75" customHeight="1">
      <c r="A86" s="146"/>
      <c r="B86" s="146"/>
      <c r="D86" s="146"/>
      <c r="E86" s="146"/>
      <c r="F86" s="146"/>
      <c r="G86" s="146"/>
      <c r="H86" s="146"/>
    </row>
    <row r="87" spans="1:8" ht="10.5" customHeight="1">
      <c r="A87" s="55"/>
      <c r="B87" s="55"/>
      <c r="C87" s="58"/>
      <c r="D87" s="55"/>
      <c r="E87" s="55"/>
      <c r="F87" s="55"/>
      <c r="G87" s="55"/>
      <c r="H87" s="55"/>
    </row>
    <row r="88" spans="1:8" ht="12.75">
      <c r="A88" s="55"/>
      <c r="B88" s="55"/>
      <c r="C88" s="58"/>
      <c r="D88" s="55"/>
      <c r="E88" s="55"/>
      <c r="F88" s="55"/>
      <c r="G88" s="55"/>
      <c r="H88" s="59"/>
    </row>
    <row r="89" spans="1:8" ht="12.75">
      <c r="A89" s="55"/>
      <c r="B89" s="55"/>
      <c r="C89" s="58"/>
      <c r="D89" s="55"/>
      <c r="E89" s="55"/>
      <c r="F89" s="55"/>
      <c r="G89" s="55"/>
      <c r="H89" s="55"/>
    </row>
    <row r="90" spans="1:8" ht="12.75">
      <c r="A90" s="55"/>
      <c r="B90" s="55"/>
      <c r="C90" s="58"/>
      <c r="D90" s="55"/>
      <c r="E90" s="55"/>
      <c r="F90" s="55"/>
      <c r="G90" s="59"/>
      <c r="H90" s="59"/>
    </row>
    <row r="92" ht="12.75" customHeight="1"/>
    <row r="93" ht="12" customHeight="1"/>
  </sheetData>
  <sheetProtection/>
  <mergeCells count="22">
    <mergeCell ref="C56:H56"/>
    <mergeCell ref="A43:D43"/>
    <mergeCell ref="C62:F62"/>
    <mergeCell ref="A8:D8"/>
    <mergeCell ref="C80:H80"/>
    <mergeCell ref="D70:D72"/>
    <mergeCell ref="D1:H1"/>
    <mergeCell ref="C38:H38"/>
    <mergeCell ref="C34:H34"/>
    <mergeCell ref="E6:H6"/>
    <mergeCell ref="C25:H25"/>
    <mergeCell ref="C19:H19"/>
    <mergeCell ref="C84:H84"/>
    <mergeCell ref="A6:A7"/>
    <mergeCell ref="B6:B7"/>
    <mergeCell ref="C6:C7"/>
    <mergeCell ref="C30:H30"/>
    <mergeCell ref="D6:D7"/>
    <mergeCell ref="C49:H49"/>
    <mergeCell ref="C14:H14"/>
    <mergeCell ref="D16:D18"/>
    <mergeCell ref="D81:D83"/>
  </mergeCells>
  <printOptions/>
  <pageMargins left="0.5625" right="0.3937007874015748" top="0.56" bottom="0.916666666666666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maadm15</cp:lastModifiedBy>
  <cp:lastPrinted>2022-11-02T07:05:03Z</cp:lastPrinted>
  <dcterms:created xsi:type="dcterms:W3CDTF">2009-11-06T10:03:40Z</dcterms:created>
  <dcterms:modified xsi:type="dcterms:W3CDTF">2022-11-02T07:13:14Z</dcterms:modified>
  <cp:category/>
  <cp:version/>
  <cp:contentType/>
  <cp:contentStatus/>
</cp:coreProperties>
</file>